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請求様式\最終web用\"/>
    </mc:Choice>
  </mc:AlternateContent>
  <bookViews>
    <workbookView xWindow="0" yWindow="0" windowWidth="24000" windowHeight="9750"/>
  </bookViews>
  <sheets>
    <sheet name="総括表" sheetId="15" r:id="rId1"/>
    <sheet name="契約外請求書 " sheetId="16" r:id="rId2"/>
    <sheet name="契約内請求書" sheetId="17" r:id="rId3"/>
    <sheet name="内訳書" sheetId="7" r:id="rId4"/>
    <sheet name="総括表 (記入例)" sheetId="18" r:id="rId5"/>
    <sheet name="契約外請求書  (記入例)" sheetId="19" r:id="rId6"/>
    <sheet name="契約内請求書 (記入例)" sheetId="20" r:id="rId7"/>
  </sheets>
  <definedNames>
    <definedName name="_xlnm._FilterDatabase" localSheetId="1" hidden="1">'契約外請求書 '!$B$17:$B$18</definedName>
    <definedName name="_xlnm._FilterDatabase" localSheetId="5" hidden="1">'契約外請求書  (記入例)'!$B$17:$B$18</definedName>
    <definedName name="_xlnm._FilterDatabase" localSheetId="0" hidden="1">総括表!$B$7:$B$8</definedName>
    <definedName name="_xlnm._FilterDatabase" localSheetId="4" hidden="1">'総括表 (記入例)'!$B$7:$B$8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0" l="1"/>
  <c r="U13" i="19" l="1"/>
  <c r="U10" i="19"/>
  <c r="U8" i="19"/>
  <c r="V7" i="19"/>
  <c r="Y5" i="19"/>
  <c r="AG3" i="19"/>
  <c r="AD3" i="19"/>
  <c r="Y3" i="19"/>
  <c r="U13" i="20"/>
  <c r="U10" i="20"/>
  <c r="U8" i="20"/>
  <c r="V7" i="20"/>
  <c r="Y5" i="20"/>
  <c r="AG3" i="20"/>
  <c r="AD3" i="20"/>
  <c r="Y3" i="20"/>
  <c r="Q30" i="20" l="1"/>
  <c r="Q32" i="20" s="1"/>
  <c r="H30" i="20"/>
  <c r="H32" i="20" s="1"/>
  <c r="Z29" i="20"/>
  <c r="Z26" i="20"/>
  <c r="AC32" i="19"/>
  <c r="AC31" i="19"/>
  <c r="AD31" i="19" s="1"/>
  <c r="AC30" i="19"/>
  <c r="AD30" i="19" s="1"/>
  <c r="AC29" i="19"/>
  <c r="AD29" i="19" s="1"/>
  <c r="AC28" i="19"/>
  <c r="AD28" i="19" s="1"/>
  <c r="AB33" i="18"/>
  <c r="G16" i="18" s="1"/>
  <c r="U13" i="17"/>
  <c r="U10" i="17"/>
  <c r="U8" i="17"/>
  <c r="V7" i="17"/>
  <c r="Y5" i="17"/>
  <c r="AG3" i="17"/>
  <c r="AD3" i="17"/>
  <c r="Y3" i="17"/>
  <c r="AG3" i="16"/>
  <c r="AD3" i="16"/>
  <c r="Y3" i="16"/>
  <c r="U13" i="16"/>
  <c r="U10" i="16"/>
  <c r="U8" i="16"/>
  <c r="V7" i="16"/>
  <c r="Y5" i="16"/>
  <c r="Z30" i="20" l="1"/>
  <c r="Z32" i="20" s="1"/>
  <c r="Z33" i="20" s="1"/>
  <c r="AE30" i="19"/>
  <c r="AF30" i="19"/>
  <c r="AE31" i="19"/>
  <c r="AF31" i="19" s="1"/>
  <c r="AE29" i="19"/>
  <c r="AF29" i="19" s="1"/>
  <c r="AD32" i="19"/>
  <c r="AE28" i="19"/>
  <c r="G18" i="18"/>
  <c r="G13" i="18" s="1"/>
  <c r="AB33" i="15"/>
  <c r="AC28" i="16"/>
  <c r="AG30" i="19" l="1"/>
  <c r="AH30" i="19" s="1"/>
  <c r="AG31" i="19"/>
  <c r="AH31" i="19" s="1"/>
  <c r="AF28" i="19"/>
  <c r="AG29" i="19"/>
  <c r="AH29" i="19" s="1"/>
  <c r="AE32" i="19"/>
  <c r="AF32" i="19" s="1"/>
  <c r="H30" i="17"/>
  <c r="Q30" i="17"/>
  <c r="AG28" i="19" l="1"/>
  <c r="AH28" i="19" s="1"/>
  <c r="AG32" i="19"/>
  <c r="AH32" i="19" s="1"/>
  <c r="Q32" i="17"/>
  <c r="H32" i="17"/>
  <c r="Z29" i="17"/>
  <c r="Z26" i="17"/>
  <c r="AC33" i="19" l="1"/>
  <c r="Z30" i="17"/>
  <c r="Z32" i="17" s="1"/>
  <c r="Z33" i="17" s="1"/>
  <c r="G19" i="17" s="1"/>
  <c r="AC32" i="16"/>
  <c r="AC31" i="16"/>
  <c r="AD31" i="16" s="1"/>
  <c r="AC30" i="16"/>
  <c r="AC29" i="16"/>
  <c r="AD29" i="16" s="1"/>
  <c r="AD33" i="19" l="1"/>
  <c r="G19" i="19"/>
  <c r="AD30" i="16"/>
  <c r="AE30" i="16" s="1"/>
  <c r="AE31" i="16"/>
  <c r="AF31" i="16" s="1"/>
  <c r="AE29" i="16"/>
  <c r="AD32" i="16"/>
  <c r="AE32" i="16" s="1"/>
  <c r="G16" i="15"/>
  <c r="G18" i="15" s="1"/>
  <c r="G21" i="19" l="1"/>
  <c r="G16" i="19" s="1"/>
  <c r="AE33" i="19"/>
  <c r="AF30" i="16"/>
  <c r="AG30" i="16" s="1"/>
  <c r="AH30" i="16" s="1"/>
  <c r="AG31" i="16"/>
  <c r="AH31" i="16" s="1"/>
  <c r="AF32" i="16"/>
  <c r="AG32" i="16" s="1"/>
  <c r="AF29" i="16"/>
  <c r="AF33" i="19" l="1"/>
  <c r="AH32" i="16"/>
  <c r="AG29" i="16"/>
  <c r="AH29" i="16" s="1"/>
  <c r="G13" i="15"/>
  <c r="AG33" i="19" l="1"/>
  <c r="AH33" i="19" s="1"/>
  <c r="AD28" i="16" l="1"/>
  <c r="AE28" i="16" l="1"/>
  <c r="AF28" i="16" l="1"/>
  <c r="AG28" i="16" l="1"/>
  <c r="AH28" i="16" s="1"/>
  <c r="AC33" i="16" s="1"/>
  <c r="AD33" i="16" l="1"/>
  <c r="AE33" i="16" s="1"/>
  <c r="G19" i="16"/>
  <c r="G21" i="16" l="1"/>
  <c r="G16" i="16" s="1"/>
  <c r="AF33" i="16"/>
  <c r="AG33" i="16" l="1"/>
  <c r="AH33" i="16" s="1"/>
</calcChain>
</file>

<file path=xl/sharedStrings.xml><?xml version="1.0" encoding="utf-8"?>
<sst xmlns="http://schemas.openxmlformats.org/spreadsheetml/2006/main" count="328" uniqueCount="103">
  <si>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</si>
  <si>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</si>
  <si>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</si>
  <si>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工事番号</t>
    <rPh sb="0" eb="2">
      <t>コウジ</t>
    </rPh>
    <rPh sb="2" eb="4">
      <t>バンゴウ</t>
    </rPh>
    <phoneticPr fontId="2"/>
  </si>
  <si>
    <t>銀行</t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</si>
  <si>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</si>
  <si>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</si>
  <si>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住所</t>
    <rPh sb="0" eb="2">
      <t>ジュウショ</t>
    </rPh>
    <phoneticPr fontId="2"/>
  </si>
  <si>
    <t>口座名義</t>
    <rPh sb="0" eb="2">
      <t>コウザ</t>
    </rPh>
    <rPh sb="2" eb="4">
      <t>メイギ</t>
    </rPh>
    <phoneticPr fontId="2"/>
  </si>
  <si>
    <t>社名</t>
    <rPh sb="0" eb="2">
      <t>シャメイ</t>
    </rPh>
    <phoneticPr fontId="2"/>
  </si>
  <si>
    <t>単位</t>
    <rPh sb="0" eb="2">
      <t>タンイ</t>
    </rPh>
    <phoneticPr fontId="2"/>
  </si>
  <si>
    <t>小倉設備興業株式会社　　御中</t>
    <rPh sb="0" eb="2">
      <t>オグラ</t>
    </rPh>
    <rPh sb="2" eb="4">
      <t>セツビ</t>
    </rPh>
    <rPh sb="4" eb="6">
      <t>コウギョウ</t>
    </rPh>
    <rPh sb="6" eb="8">
      <t>カブシキ</t>
    </rPh>
    <rPh sb="8" eb="10">
      <t>カイシャ</t>
    </rPh>
    <rPh sb="12" eb="14">
      <t>オンチュウ</t>
    </rPh>
    <phoneticPr fontId="2"/>
  </si>
  <si>
    <t>㊞</t>
    <phoneticPr fontId="2"/>
  </si>
  <si>
    <t>金額</t>
    <rPh sb="0" eb="2">
      <t>キンガク</t>
    </rPh>
    <phoneticPr fontId="2"/>
  </si>
  <si>
    <t>請求年月日</t>
    <rPh sb="0" eb="2">
      <t>セイキュウ</t>
    </rPh>
    <rPh sb="2" eb="5">
      <t>ネンガッピ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</si>
  <si>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</si>
  <si>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枚（本用紙を含む）</t>
    <rPh sb="0" eb="1">
      <t>マイ</t>
    </rPh>
    <rPh sb="2" eb="3">
      <t>ホン</t>
    </rPh>
    <rPh sb="3" eb="5">
      <t>ヨウシ</t>
    </rPh>
    <rPh sb="6" eb="7">
      <t>フク</t>
    </rPh>
    <phoneticPr fontId="2"/>
  </si>
  <si>
    <t>請求金額</t>
    <rPh sb="0" eb="2">
      <t>セイキュウ</t>
    </rPh>
    <rPh sb="2" eb="4">
      <t>キンガク</t>
    </rPh>
    <phoneticPr fontId="2"/>
  </si>
  <si>
    <t>税抜き金額</t>
    <rPh sb="0" eb="1">
      <t>ゼイ</t>
    </rPh>
    <rPh sb="1" eb="2">
      <t>ヌ</t>
    </rPh>
    <rPh sb="3" eb="5">
      <t>キンガク</t>
    </rPh>
    <phoneticPr fontId="2"/>
  </si>
  <si>
    <t>内訳</t>
    <rPh sb="0" eb="2">
      <t>ウチワケ</t>
    </rPh>
    <phoneticPr fontId="2"/>
  </si>
  <si>
    <t>振込先</t>
    <rPh sb="0" eb="3">
      <t>フリコミサキ</t>
    </rPh>
    <phoneticPr fontId="2"/>
  </si>
  <si>
    <t>フリガナ</t>
    <phoneticPr fontId="2"/>
  </si>
  <si>
    <t>工事名</t>
    <rPh sb="0" eb="2">
      <t>コウジ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</si>
  <si>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</si>
  <si>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</si>
  <si>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各現場ごとに作成してください。</t>
    <rPh sb="0" eb="3">
      <t>カクゲンバ</t>
    </rPh>
    <rPh sb="6" eb="8">
      <t>サクセイ</t>
    </rPh>
    <phoneticPr fontId="2"/>
  </si>
  <si>
    <t>記入に際して不明なところは、納品または施工先の当該係員と打合せの上、記入してください。</t>
    <phoneticPr fontId="2"/>
  </si>
  <si>
    <t>内訳は内容が確認できれば任意の書式でもかまいせん。その場合「別紙内訳のとおり」と記載して下さい。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</si>
  <si>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</si>
  <si>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</si>
  <si>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</si>
  <si>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</si>
  <si>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【記入要領】</t>
    <rPh sb="1" eb="3">
      <t>キニュウ</t>
    </rPh>
    <rPh sb="3" eb="5">
      <t>ヨウリョウ</t>
    </rPh>
    <phoneticPr fontId="2"/>
  </si>
  <si>
    <t>振込銀行・支店・預金種別・口座番号・名義を記入してください。（フリガナも記入してください）</t>
    <phoneticPr fontId="2"/>
  </si>
  <si>
    <t>請求者住所･社名･印･電話</t>
    <rPh sb="6" eb="7">
      <t>シャ</t>
    </rPh>
    <phoneticPr fontId="2"/>
  </si>
  <si>
    <t>TEL</t>
    <phoneticPr fontId="2"/>
  </si>
  <si>
    <t>〒</t>
    <phoneticPr fontId="2"/>
  </si>
  <si>
    <t>注文書･注文請書を取り交している場合は,当該工事番号を記入して下さい。</t>
    <rPh sb="22" eb="24">
      <t>コウジ</t>
    </rPh>
    <phoneticPr fontId="2"/>
  </si>
  <si>
    <t>⑤</t>
    <phoneticPr fontId="2"/>
  </si>
  <si>
    <t>⑥</t>
    <phoneticPr fontId="2"/>
  </si>
  <si>
    <t>⑦</t>
    <phoneticPr fontId="2"/>
  </si>
  <si>
    <t>内訳書</t>
    <rPh sb="0" eb="3">
      <t>ウチワケショ</t>
    </rPh>
    <phoneticPr fontId="2"/>
  </si>
  <si>
    <t>工事名・品名</t>
    <rPh sb="0" eb="2">
      <t>コウジ</t>
    </rPh>
    <rPh sb="2" eb="3">
      <t>メイ</t>
    </rPh>
    <rPh sb="4" eb="6">
      <t>ヒンメイ</t>
    </rPh>
    <phoneticPr fontId="2"/>
  </si>
  <si>
    <t>月分　出来高請求書</t>
    <rPh sb="0" eb="1">
      <t>ツキ</t>
    </rPh>
    <rPh sb="1" eb="2">
      <t>ブン</t>
    </rPh>
    <rPh sb="3" eb="6">
      <t>デキダカ</t>
    </rPh>
    <rPh sb="6" eb="8">
      <t>セイキュウ</t>
    </rPh>
    <phoneticPr fontId="2"/>
  </si>
  <si>
    <t>第</t>
    <rPh sb="0" eb="1">
      <t>ダイ</t>
    </rPh>
    <phoneticPr fontId="2"/>
  </si>
  <si>
    <t>回請求</t>
    <rPh sb="0" eb="1">
      <t>カイ</t>
    </rPh>
    <rPh sb="1" eb="3">
      <t>セイキュウ</t>
    </rPh>
    <phoneticPr fontId="2"/>
  </si>
  <si>
    <t>項目</t>
    <rPh sb="0" eb="2">
      <t>コウモク</t>
    </rPh>
    <phoneticPr fontId="2"/>
  </si>
  <si>
    <t>累計</t>
    <rPh sb="0" eb="2">
      <t>ルイケイ</t>
    </rPh>
    <phoneticPr fontId="2"/>
  </si>
  <si>
    <t>前回請求まで</t>
    <rPh sb="0" eb="2">
      <t>ゼンカイ</t>
    </rPh>
    <rPh sb="2" eb="4">
      <t>セイキュウ</t>
    </rPh>
    <phoneticPr fontId="2"/>
  </si>
  <si>
    <t>今回請求</t>
    <rPh sb="0" eb="2">
      <t>コンカイ</t>
    </rPh>
    <rPh sb="2" eb="4">
      <t>セイキュウ</t>
    </rPh>
    <phoneticPr fontId="2"/>
  </si>
  <si>
    <t>請求金額（税込）（②＋③）</t>
    <rPh sb="0" eb="2">
      <t>セイキュウ</t>
    </rPh>
    <rPh sb="2" eb="4">
      <t>キンガク</t>
    </rPh>
    <rPh sb="5" eb="7">
      <t>ゼイコ</t>
    </rPh>
    <phoneticPr fontId="2"/>
  </si>
  <si>
    <t>出来高金額（税抜）</t>
    <rPh sb="0" eb="3">
      <t>デキダカ</t>
    </rPh>
    <rPh sb="3" eb="5">
      <t>キンガク</t>
    </rPh>
    <rPh sb="6" eb="7">
      <t>ゼイ</t>
    </rPh>
    <rPh sb="7" eb="8">
      <t>ヌ</t>
    </rPh>
    <phoneticPr fontId="2"/>
  </si>
  <si>
    <t>契約金額（税込）</t>
    <rPh sb="0" eb="2">
      <t>ケイヤク</t>
    </rPh>
    <rPh sb="2" eb="4">
      <t>キンガク</t>
    </rPh>
    <rPh sb="5" eb="7">
      <t>ゼイコ</t>
    </rPh>
    <phoneticPr fontId="2"/>
  </si>
  <si>
    <t>工種</t>
    <rPh sb="0" eb="2">
      <t>コウシュ</t>
    </rPh>
    <phoneticPr fontId="2"/>
  </si>
  <si>
    <t>月末締め・翌月5日までに必着のこと。なお、指定期日を経過したものは、当該月の支払対象になりません。</t>
    <rPh sb="0" eb="2">
      <t>ゲツマツ</t>
    </rPh>
    <rPh sb="2" eb="3">
      <t>ジ</t>
    </rPh>
    <rPh sb="5" eb="6">
      <t>ヨク</t>
    </rPh>
    <rPh sb="6" eb="7">
      <t>ツキ</t>
    </rPh>
    <rPh sb="8" eb="9">
      <t>ニチ</t>
    </rPh>
    <phoneticPr fontId="2"/>
  </si>
  <si>
    <t>担当者</t>
    <rPh sb="0" eb="3">
      <t>タントウシャ</t>
    </rPh>
    <phoneticPr fontId="2"/>
  </si>
  <si>
    <t>　</t>
    <phoneticPr fontId="2"/>
  </si>
  <si>
    <t>経理</t>
    <rPh sb="0" eb="2">
      <t>ケイリ</t>
    </rPh>
    <phoneticPr fontId="2"/>
  </si>
  <si>
    <t>社長</t>
    <rPh sb="0" eb="2">
      <t>シャチョウ</t>
    </rPh>
    <phoneticPr fontId="2"/>
  </si>
  <si>
    <t>備考</t>
    <rPh sb="0" eb="2">
      <t>ビコウ</t>
    </rPh>
    <phoneticPr fontId="2"/>
  </si>
  <si>
    <t>※　弊社使用欄</t>
    <rPh sb="2" eb="4">
      <t>ヘイシャ</t>
    </rPh>
    <rPh sb="4" eb="6">
      <t>シヨウ</t>
    </rPh>
    <rPh sb="6" eb="7">
      <t>ラン</t>
    </rPh>
    <phoneticPr fontId="2"/>
  </si>
  <si>
    <t>配管工事</t>
    <rPh sb="0" eb="2">
      <t>ハイカン</t>
    </rPh>
    <rPh sb="2" eb="4">
      <t>コウジ</t>
    </rPh>
    <phoneticPr fontId="2"/>
  </si>
  <si>
    <t>Ａ　契約金額（税込）</t>
    <rPh sb="2" eb="4">
      <t>ケイヤク</t>
    </rPh>
    <rPh sb="4" eb="6">
      <t>キンガク</t>
    </rPh>
    <rPh sb="7" eb="9">
      <t>ゼイコ</t>
    </rPh>
    <phoneticPr fontId="2"/>
  </si>
  <si>
    <t>Ｂ　変更金額（税込）</t>
    <rPh sb="2" eb="4">
      <t>ヘンコウ</t>
    </rPh>
    <rPh sb="4" eb="6">
      <t>キンガク</t>
    </rPh>
    <rPh sb="7" eb="9">
      <t>ゼイコ</t>
    </rPh>
    <phoneticPr fontId="2"/>
  </si>
  <si>
    <t>合計契約金額（Ａ+Ｂ）</t>
    <rPh sb="0" eb="2">
      <t>ゴウケイ</t>
    </rPh>
    <rPh sb="2" eb="4">
      <t>ケイヤク</t>
    </rPh>
    <rPh sb="4" eb="6">
      <t>キンガク</t>
    </rPh>
    <phoneticPr fontId="2"/>
  </si>
  <si>
    <t>工事場所</t>
    <rPh sb="0" eb="2">
      <t>コウジ</t>
    </rPh>
    <rPh sb="2" eb="4">
      <t>バショ</t>
    </rPh>
    <phoneticPr fontId="2"/>
  </si>
  <si>
    <t>品名</t>
    <rPh sb="0" eb="2">
      <t>ヒンメイ</t>
    </rPh>
    <phoneticPr fontId="2"/>
  </si>
  <si>
    <t>残高（①－④）</t>
    <rPh sb="0" eb="2">
      <t>ザンダカ</t>
    </rPh>
    <phoneticPr fontId="2"/>
  </si>
  <si>
    <t>所属課長</t>
    <rPh sb="0" eb="2">
      <t>ショゾク</t>
    </rPh>
    <rPh sb="2" eb="4">
      <t>カチョウ</t>
    </rPh>
    <phoneticPr fontId="2"/>
  </si>
  <si>
    <t>インボイス登録番号</t>
    <rPh sb="5" eb="7">
      <t>トウロク</t>
    </rPh>
    <rPh sb="7" eb="9">
      <t>バンゴウ</t>
    </rPh>
    <phoneticPr fontId="2"/>
  </si>
  <si>
    <t>総括請求書</t>
    <rPh sb="0" eb="2">
      <t>ソウカツ</t>
    </rPh>
    <rPh sb="2" eb="5">
      <t>セイキュウショ</t>
    </rPh>
    <phoneticPr fontId="2"/>
  </si>
  <si>
    <t>現場担当者</t>
    <rPh sb="0" eb="2">
      <t>ゲンバ</t>
    </rPh>
    <rPh sb="2" eb="5">
      <t>タントウシャ</t>
    </rPh>
    <phoneticPr fontId="2"/>
  </si>
  <si>
    <t>現場名</t>
    <phoneticPr fontId="2"/>
  </si>
  <si>
    <t>請求金額(税抜）</t>
    <rPh sb="0" eb="2">
      <t>セイキュウ</t>
    </rPh>
    <rPh sb="2" eb="4">
      <t>キンガク</t>
    </rPh>
    <rPh sb="5" eb="7">
      <t>ゼイヌキ</t>
    </rPh>
    <phoneticPr fontId="2"/>
  </si>
  <si>
    <t>消費税10%</t>
    <rPh sb="0" eb="3">
      <t>ショウヒゼイ</t>
    </rPh>
    <phoneticPr fontId="2"/>
  </si>
  <si>
    <t>合計（税抜き）</t>
    <rPh sb="0" eb="2">
      <t>ゴウケイ</t>
    </rPh>
    <rPh sb="3" eb="4">
      <t>ゼイ</t>
    </rPh>
    <rPh sb="4" eb="5">
      <t>ヌ</t>
    </rPh>
    <phoneticPr fontId="2"/>
  </si>
  <si>
    <t>消費税10％</t>
    <rPh sb="0" eb="3">
      <t>ショウヒゼイ</t>
    </rPh>
    <phoneticPr fontId="2"/>
  </si>
  <si>
    <t>372-0818</t>
    <phoneticPr fontId="2"/>
  </si>
  <si>
    <t>群馬県伊勢崎市連取元町２番地３</t>
    <rPh sb="0" eb="11">
      <t>グンマケンイセサキシツナトリモトマチ</t>
    </rPh>
    <rPh sb="12" eb="14">
      <t>バンチ</t>
    </rPh>
    <phoneticPr fontId="2"/>
  </si>
  <si>
    <t>小倉設備興業株式会社</t>
    <rPh sb="0" eb="10">
      <t>オグラセツビコウギョウカブシキカイシャ</t>
    </rPh>
    <phoneticPr fontId="2"/>
  </si>
  <si>
    <t>0270-25-2915</t>
    <phoneticPr fontId="2"/>
  </si>
  <si>
    <t>足利</t>
    <rPh sb="0" eb="2">
      <t>アシカガ</t>
    </rPh>
    <phoneticPr fontId="2"/>
  </si>
  <si>
    <t>伊勢崎</t>
    <rPh sb="0" eb="3">
      <t>イセサキ</t>
    </rPh>
    <phoneticPr fontId="2"/>
  </si>
  <si>
    <t>当座</t>
  </si>
  <si>
    <t>オグラセツビコウギョウ（カ</t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</si>
  <si>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</si>
  <si>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月分請求書</t>
    <rPh sb="0" eb="1">
      <t>ツキ</t>
    </rPh>
    <rPh sb="1" eb="2">
      <t>ブン</t>
    </rPh>
    <rPh sb="2" eb="4">
      <t>セイキュウ</t>
    </rPh>
    <phoneticPr fontId="2"/>
  </si>
  <si>
    <t>Ｍ町地内配水管布設工事</t>
  </si>
  <si>
    <t>弊社には総括請求書と現場別請求書を１部ずつ提出して下さい。</t>
    <rPh sb="4" eb="6">
      <t>ソウカツ</t>
    </rPh>
    <rPh sb="6" eb="9">
      <t>セイキュウショ</t>
    </rPh>
    <rPh sb="10" eb="12">
      <t>ゲンバ</t>
    </rPh>
    <rPh sb="12" eb="13">
      <t>ベツ</t>
    </rPh>
    <phoneticPr fontId="2"/>
  </si>
  <si>
    <t>現場別請求書（契約外）</t>
    <rPh sb="0" eb="2">
      <t>ゲンバ</t>
    </rPh>
    <rPh sb="2" eb="3">
      <t>ベツ</t>
    </rPh>
    <rPh sb="3" eb="6">
      <t>セイキュウショ</t>
    </rPh>
    <rPh sb="7" eb="9">
      <t>ケイヤク</t>
    </rPh>
    <rPh sb="9" eb="10">
      <t>ガイ</t>
    </rPh>
    <phoneticPr fontId="2"/>
  </si>
  <si>
    <t>現場別請求書（契約内）</t>
    <rPh sb="0" eb="2">
      <t>ゲンバ</t>
    </rPh>
    <rPh sb="2" eb="3">
      <t>ベツ</t>
    </rPh>
    <rPh sb="3" eb="6">
      <t>セイキュウショ</t>
    </rPh>
    <rPh sb="7" eb="9">
      <t>ケイヤク</t>
    </rPh>
    <rPh sb="9" eb="10">
      <t>ナイ</t>
    </rPh>
    <phoneticPr fontId="2"/>
  </si>
  <si>
    <t>②</t>
    <phoneticPr fontId="2"/>
  </si>
  <si>
    <t>④</t>
    <phoneticPr fontId="2"/>
  </si>
  <si>
    <t>⑤</t>
    <phoneticPr fontId="2"/>
  </si>
  <si>
    <t>Ｔ9－9999－9999－９９９９</t>
    <phoneticPr fontId="2"/>
  </si>
  <si>
    <t>9999999</t>
    <phoneticPr fontId="2"/>
  </si>
  <si>
    <t>小倉</t>
    <rPh sb="0" eb="2">
      <t>オグラ</t>
    </rPh>
    <phoneticPr fontId="2"/>
  </si>
  <si>
    <t>Ｍ町地内配水管布設工事</t>
    <phoneticPr fontId="2"/>
  </si>
  <si>
    <t>Ｏ倉庫機械設備工事</t>
    <rPh sb="1" eb="3">
      <t>ソウコ</t>
    </rPh>
    <rPh sb="3" eb="5">
      <t>キカイ</t>
    </rPh>
    <rPh sb="5" eb="7">
      <t>セツビ</t>
    </rPh>
    <rPh sb="7" eb="9">
      <t>コウジ</t>
    </rPh>
    <phoneticPr fontId="2"/>
  </si>
  <si>
    <t>伊勢崎市地内</t>
    <rPh sb="0" eb="4">
      <t>イセサキシ</t>
    </rPh>
    <rPh sb="4" eb="6">
      <t>チナイ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</si>
  <si>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</si>
  <si>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式</t>
    <rPh sb="0" eb="1">
      <t>シキ</t>
    </rPh>
    <phoneticPr fontId="2"/>
  </si>
  <si>
    <t>Ｏ倉庫機械設備工事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</si>
</sst>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;&quot;▲ &quot;#,##0"/>
    <numFmt numFmtId="178" formatCode="0_ ;[Red]\-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>
      <alignment vertical="center"/>
    </xf>
    <xf numFmtId="177" fontId="3" fillId="0" borderId="0" xfId="0" applyNumberFormat="1" applyFont="1" applyFill="1" applyBorder="1" applyAlignment="1">
      <alignment shrinkToFit="1"/>
    </xf>
    <xf numFmtId="38" fontId="7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shrinkToFit="1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0" borderId="0" xfId="1" applyNumberFormat="1" applyFont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8" fillId="0" borderId="0" xfId="1" applyNumberFormat="1" applyFont="1" applyBorder="1" applyAlignment="1" applyProtection="1">
      <alignment horizontal="right" vertical="center" shrinkToFit="1"/>
      <protection hidden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3" fontId="8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0" borderId="0" xfId="1" applyNumberFormat="1" applyFont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8" fillId="0" borderId="0" xfId="1" applyNumberFormat="1" applyFont="1" applyBorder="1" applyAlignment="1" applyProtection="1">
      <alignment horizontal="right" vertical="center" shrinkToFit="1"/>
      <protection hidden="1"/>
    </xf>
    <xf numFmtId="0" fontId="4" fillId="0" borderId="0" xfId="0" applyFont="1" applyFill="1" applyAlignment="1">
      <alignment horizontal="righ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6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177" fontId="3" fillId="0" borderId="10" xfId="0" applyNumberFormat="1" applyFont="1" applyFill="1" applyBorder="1" applyAlignment="1" applyProtection="1">
      <alignment shrinkToFit="1"/>
      <protection hidden="1"/>
    </xf>
    <xf numFmtId="177" fontId="3" fillId="0" borderId="0" xfId="0" applyNumberFormat="1" applyFont="1" applyFill="1" applyBorder="1" applyAlignment="1" applyProtection="1">
      <alignment shrinkToFit="1"/>
      <protection hidden="1"/>
    </xf>
    <xf numFmtId="177" fontId="3" fillId="0" borderId="7" xfId="0" applyNumberFormat="1" applyFont="1" applyFill="1" applyBorder="1" applyAlignment="1" applyProtection="1">
      <alignment shrinkToFit="1"/>
      <protection hidden="1"/>
    </xf>
    <xf numFmtId="38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1" applyFont="1" applyFill="1" applyBorder="1" applyAlignment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38" fontId="8" fillId="0" borderId="0" xfId="1" applyNumberFormat="1" applyFont="1" applyBorder="1" applyAlignment="1" applyProtection="1">
      <alignment horizontal="right" vertical="center" shrinkToFi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textRotation="255"/>
      <protection locked="0"/>
    </xf>
    <xf numFmtId="0" fontId="4" fillId="2" borderId="7" xfId="0" applyFont="1" applyFill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 applyProtection="1">
      <alignment horizontal="center" vertical="center" textRotation="255"/>
      <protection hidden="1"/>
    </xf>
    <xf numFmtId="0" fontId="4" fillId="0" borderId="15" xfId="0" applyFont="1" applyBorder="1" applyAlignment="1" applyProtection="1">
      <alignment horizontal="center" vertical="center" textRotation="255"/>
      <protection hidden="1"/>
    </xf>
    <xf numFmtId="178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4" fillId="2" borderId="3" xfId="1" applyFont="1" applyFill="1" applyBorder="1" applyAlignment="1" applyProtection="1">
      <alignment horizontal="center" vertical="center" wrapText="1"/>
      <protection locked="0"/>
    </xf>
    <xf numFmtId="38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right"/>
      <protection hidden="1"/>
    </xf>
    <xf numFmtId="3" fontId="8" fillId="0" borderId="10" xfId="0" applyNumberFormat="1" applyFont="1" applyBorder="1" applyAlignment="1" applyProtection="1">
      <alignment horizontal="right"/>
      <protection hidden="1"/>
    </xf>
    <xf numFmtId="3" fontId="8" fillId="0" borderId="11" xfId="0" applyNumberFormat="1" applyFont="1" applyBorder="1" applyAlignment="1" applyProtection="1">
      <alignment horizontal="right"/>
      <protection hidden="1"/>
    </xf>
    <xf numFmtId="3" fontId="8" fillId="0" borderId="19" xfId="0" applyNumberFormat="1" applyFont="1" applyBorder="1" applyAlignment="1" applyProtection="1">
      <alignment horizontal="right"/>
      <protection hidden="1"/>
    </xf>
    <xf numFmtId="3" fontId="8" fillId="0" borderId="16" xfId="0" applyNumberFormat="1" applyFont="1" applyBorder="1" applyAlignment="1" applyProtection="1">
      <alignment horizontal="right"/>
      <protection hidden="1"/>
    </xf>
    <xf numFmtId="3" fontId="8" fillId="0" borderId="18" xfId="0" applyNumberFormat="1" applyFont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Protection="1">
      <alignment vertical="center"/>
      <protection hidden="1"/>
    </xf>
    <xf numFmtId="0" fontId="4" fillId="0" borderId="10" xfId="0" applyFont="1" applyBorder="1" applyProtection="1">
      <alignment vertical="center"/>
      <protection hidden="1"/>
    </xf>
    <xf numFmtId="0" fontId="4" fillId="0" borderId="11" xfId="0" applyFont="1" applyBorder="1" applyProtection="1">
      <alignment vertical="center"/>
      <protection hidden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38" fontId="8" fillId="0" borderId="9" xfId="1" applyNumberFormat="1" applyFont="1" applyBorder="1" applyAlignment="1" applyProtection="1">
      <alignment horizontal="right"/>
      <protection hidden="1"/>
    </xf>
    <xf numFmtId="38" fontId="8" fillId="0" borderId="10" xfId="1" applyNumberFormat="1" applyFont="1" applyBorder="1" applyAlignment="1" applyProtection="1">
      <alignment horizontal="right"/>
      <protection hidden="1"/>
    </xf>
    <xf numFmtId="38" fontId="8" fillId="0" borderId="11" xfId="1" applyNumberFormat="1" applyFont="1" applyBorder="1" applyAlignment="1" applyProtection="1">
      <alignment horizontal="right"/>
      <protection hidden="1"/>
    </xf>
    <xf numFmtId="38" fontId="8" fillId="0" borderId="5" xfId="1" applyNumberFormat="1" applyFont="1" applyBorder="1" applyAlignment="1" applyProtection="1">
      <alignment horizontal="right"/>
      <protection hidden="1"/>
    </xf>
    <xf numFmtId="38" fontId="8" fillId="0" borderId="0" xfId="1" applyNumberFormat="1" applyFont="1" applyBorder="1" applyAlignment="1" applyProtection="1">
      <alignment horizontal="right"/>
      <protection hidden="1"/>
    </xf>
    <xf numFmtId="38" fontId="8" fillId="0" borderId="12" xfId="1" applyNumberFormat="1" applyFont="1" applyBorder="1" applyAlignment="1" applyProtection="1">
      <alignment horizontal="right"/>
      <protection hidden="1"/>
    </xf>
    <xf numFmtId="38" fontId="8" fillId="0" borderId="14" xfId="1" applyNumberFormat="1" applyFont="1" applyBorder="1" applyAlignment="1" applyProtection="1">
      <alignment horizontal="right"/>
      <protection hidden="1"/>
    </xf>
    <xf numFmtId="38" fontId="8" fillId="0" borderId="7" xfId="1" applyNumberFormat="1" applyFont="1" applyBorder="1" applyAlignment="1" applyProtection="1">
      <alignment horizontal="right"/>
      <protection hidden="1"/>
    </xf>
    <xf numFmtId="38" fontId="8" fillId="0" borderId="15" xfId="1" applyNumberFormat="1" applyFont="1" applyBorder="1" applyAlignment="1" applyProtection="1">
      <alignment horizontal="right"/>
      <protection hidden="1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textRotation="255"/>
      <protection hidden="1"/>
    </xf>
    <xf numFmtId="0" fontId="4" fillId="0" borderId="13" xfId="0" applyFont="1" applyBorder="1" applyAlignment="1" applyProtection="1">
      <alignment horizontal="center" vertical="center" textRotation="255"/>
      <protection hidden="1"/>
    </xf>
    <xf numFmtId="0" fontId="4" fillId="0" borderId="8" xfId="0" applyFont="1" applyBorder="1" applyAlignment="1" applyProtection="1">
      <alignment horizontal="center" vertical="center" textRotation="255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38" fontId="12" fillId="0" borderId="20" xfId="0" applyNumberFormat="1" applyFont="1" applyFill="1" applyBorder="1" applyAlignment="1" applyProtection="1">
      <alignment horizontal="right" shrinkToFit="1"/>
      <protection hidden="1"/>
    </xf>
    <xf numFmtId="38" fontId="12" fillId="0" borderId="21" xfId="0" applyNumberFormat="1" applyFont="1" applyFill="1" applyBorder="1" applyAlignment="1" applyProtection="1">
      <alignment horizontal="right" shrinkToFit="1"/>
      <protection hidden="1"/>
    </xf>
    <xf numFmtId="38" fontId="12" fillId="0" borderId="22" xfId="0" applyNumberFormat="1" applyFont="1" applyFill="1" applyBorder="1" applyAlignment="1" applyProtection="1">
      <alignment horizontal="right" shrinkToFit="1"/>
      <protection hidden="1"/>
    </xf>
    <xf numFmtId="38" fontId="12" fillId="0" borderId="14" xfId="0" applyNumberFormat="1" applyFont="1" applyFill="1" applyBorder="1" applyAlignment="1" applyProtection="1">
      <alignment horizontal="right" shrinkToFit="1"/>
      <protection hidden="1"/>
    </xf>
    <xf numFmtId="38" fontId="12" fillId="0" borderId="7" xfId="0" applyNumberFormat="1" applyFont="1" applyFill="1" applyBorder="1" applyAlignment="1" applyProtection="1">
      <alignment horizontal="right" shrinkToFit="1"/>
      <protection hidden="1"/>
    </xf>
    <xf numFmtId="38" fontId="12" fillId="0" borderId="15" xfId="0" applyNumberFormat="1" applyFont="1" applyFill="1" applyBorder="1" applyAlignment="1" applyProtection="1">
      <alignment horizontal="right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  <protection hidden="1"/>
    </xf>
    <xf numFmtId="38" fontId="4" fillId="0" borderId="2" xfId="1" applyFont="1" applyFill="1" applyBorder="1" applyAlignment="1" applyProtection="1">
      <alignment horizontal="right" vertical="center"/>
      <protection hidden="1"/>
    </xf>
    <xf numFmtId="38" fontId="4" fillId="0" borderId="3" xfId="1" applyFont="1" applyFill="1" applyBorder="1" applyAlignment="1" applyProtection="1">
      <alignment horizontal="right" vertical="center"/>
      <protection hidden="1"/>
    </xf>
    <xf numFmtId="38" fontId="4" fillId="0" borderId="4" xfId="1" applyFont="1" applyFill="1" applyBorder="1" applyAlignment="1" applyProtection="1">
      <alignment horizontal="right" vertical="center"/>
      <protection hidden="1"/>
    </xf>
    <xf numFmtId="38" fontId="4" fillId="0" borderId="1" xfId="1" applyFont="1" applyFill="1" applyBorder="1" applyAlignment="1" applyProtection="1">
      <alignment horizontal="center" vertical="center"/>
      <protection hidden="1"/>
    </xf>
    <xf numFmtId="38" fontId="4" fillId="0" borderId="2" xfId="1" applyFont="1" applyFill="1" applyBorder="1" applyAlignment="1" applyProtection="1">
      <alignment horizontal="center" vertical="center" shrinkToFit="1"/>
      <protection hidden="1"/>
    </xf>
    <xf numFmtId="38" fontId="4" fillId="0" borderId="3" xfId="1" applyFont="1" applyFill="1" applyBorder="1" applyAlignment="1" applyProtection="1">
      <alignment horizontal="center" vertical="center" shrinkToFit="1"/>
      <protection hidden="1"/>
    </xf>
    <xf numFmtId="38" fontId="4" fillId="0" borderId="4" xfId="1" applyFont="1" applyFill="1" applyBorder="1" applyAlignment="1" applyProtection="1">
      <alignment horizontal="center" vertical="center" shrinkToFit="1"/>
      <protection hidden="1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4" xfId="1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2" borderId="4" xfId="1" applyFont="1" applyFill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38" fontId="4" fillId="0" borderId="1" xfId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2" borderId="4" xfId="1" applyFont="1" applyFill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hidden="1"/>
    </xf>
    <xf numFmtId="38" fontId="4" fillId="0" borderId="3" xfId="1" applyFont="1" applyBorder="1" applyAlignment="1" applyProtection="1">
      <alignment horizontal="right" vertical="center"/>
      <protection hidden="1"/>
    </xf>
    <xf numFmtId="38" fontId="4" fillId="0" borderId="4" xfId="1" applyFont="1" applyBorder="1" applyAlignment="1" applyProtection="1">
      <alignment horizontal="right" vertical="center"/>
      <protection hidden="1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/>
      <protection hidden="1"/>
    </xf>
    <xf numFmtId="3" fontId="8" fillId="0" borderId="1" xfId="0" applyNumberFormat="1" applyFont="1" applyBorder="1" applyAlignment="1" applyProtection="1">
      <alignment horizontal="center"/>
      <protection hidden="1"/>
    </xf>
    <xf numFmtId="38" fontId="12" fillId="0" borderId="1" xfId="0" applyNumberFormat="1" applyFont="1" applyFill="1" applyBorder="1" applyAlignment="1" applyProtection="1">
      <alignment horizontal="center" shrinkToFit="1"/>
      <protection hidden="1"/>
    </xf>
    <xf numFmtId="0" fontId="4" fillId="0" borderId="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8" fillId="0" borderId="9" xfId="1" applyNumberFormat="1" applyFont="1" applyBorder="1" applyAlignment="1" applyProtection="1">
      <alignment horizontal="right" vertical="center" shrinkToFit="1"/>
      <protection hidden="1"/>
    </xf>
    <xf numFmtId="38" fontId="8" fillId="0" borderId="10" xfId="1" applyNumberFormat="1" applyFont="1" applyBorder="1" applyAlignment="1" applyProtection="1">
      <alignment horizontal="right" vertical="center" shrinkToFit="1"/>
      <protection hidden="1"/>
    </xf>
    <xf numFmtId="38" fontId="8" fillId="0" borderId="11" xfId="1" applyNumberFormat="1" applyFont="1" applyBorder="1" applyAlignment="1" applyProtection="1">
      <alignment horizontal="right" vertical="center" shrinkToFit="1"/>
      <protection hidden="1"/>
    </xf>
    <xf numFmtId="38" fontId="8" fillId="0" borderId="5" xfId="1" applyNumberFormat="1" applyFont="1" applyBorder="1" applyAlignment="1" applyProtection="1">
      <alignment horizontal="right" vertical="center" shrinkToFit="1"/>
      <protection hidden="1"/>
    </xf>
    <xf numFmtId="38" fontId="8" fillId="0" borderId="0" xfId="1" applyNumberFormat="1" applyFont="1" applyBorder="1" applyAlignment="1" applyProtection="1">
      <alignment horizontal="right" vertical="center" shrinkToFit="1"/>
      <protection hidden="1"/>
    </xf>
    <xf numFmtId="38" fontId="8" fillId="0" borderId="12" xfId="1" applyNumberFormat="1" applyFont="1" applyBorder="1" applyAlignment="1" applyProtection="1">
      <alignment horizontal="right" vertical="center" shrinkToFit="1"/>
      <protection hidden="1"/>
    </xf>
    <xf numFmtId="38" fontId="8" fillId="0" borderId="14" xfId="1" applyNumberFormat="1" applyFont="1" applyBorder="1" applyAlignment="1" applyProtection="1">
      <alignment horizontal="right" vertical="center" shrinkToFit="1"/>
      <protection hidden="1"/>
    </xf>
    <xf numFmtId="38" fontId="8" fillId="0" borderId="7" xfId="1" applyNumberFormat="1" applyFont="1" applyBorder="1" applyAlignment="1" applyProtection="1">
      <alignment horizontal="right" vertical="center" shrinkToFit="1"/>
      <protection hidden="1"/>
    </xf>
    <xf numFmtId="38" fontId="8" fillId="0" borderId="15" xfId="1" applyNumberFormat="1" applyFont="1" applyBorder="1" applyAlignment="1" applyProtection="1">
      <alignment horizontal="right" vertical="center" shrinkToFit="1"/>
      <protection hidden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center" vertical="center" shrinkToFit="1"/>
    </xf>
    <xf numFmtId="177" fontId="11" fillId="0" borderId="36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38" fontId="4" fillId="2" borderId="40" xfId="1" applyFont="1" applyFill="1" applyBorder="1" applyAlignment="1" applyProtection="1">
      <alignment horizontal="right"/>
      <protection locked="0"/>
    </xf>
    <xf numFmtId="38" fontId="4" fillId="2" borderId="46" xfId="1" applyFont="1" applyFill="1" applyBorder="1" applyAlignment="1" applyProtection="1">
      <alignment horizontal="right"/>
      <protection locked="0"/>
    </xf>
    <xf numFmtId="38" fontId="4" fillId="0" borderId="40" xfId="1" applyFont="1" applyBorder="1" applyAlignment="1" applyProtection="1">
      <alignment horizontal="right"/>
      <protection hidden="1"/>
    </xf>
    <xf numFmtId="38" fontId="4" fillId="0" borderId="41" xfId="1" applyFont="1" applyBorder="1" applyAlignment="1" applyProtection="1">
      <alignment horizontal="right"/>
      <protection hidden="1"/>
    </xf>
    <xf numFmtId="38" fontId="4" fillId="0" borderId="3" xfId="1" applyFont="1" applyBorder="1" applyAlignment="1">
      <alignment horizontal="right"/>
    </xf>
    <xf numFmtId="38" fontId="4" fillId="0" borderId="23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0" fontId="4" fillId="0" borderId="43" xfId="0" applyFont="1" applyBorder="1" applyAlignment="1">
      <alignment horizontal="left" vertical="center" shrinkToFit="1"/>
    </xf>
    <xf numFmtId="38" fontId="4" fillId="2" borderId="43" xfId="1" applyFont="1" applyFill="1" applyBorder="1" applyAlignment="1" applyProtection="1">
      <alignment horizontal="right"/>
      <protection locked="0"/>
    </xf>
    <xf numFmtId="38" fontId="4" fillId="2" borderId="17" xfId="1" applyFont="1" applyFill="1" applyBorder="1" applyAlignment="1" applyProtection="1">
      <alignment horizontal="right"/>
      <protection locked="0"/>
    </xf>
    <xf numFmtId="38" fontId="4" fillId="0" borderId="43" xfId="1" applyFont="1" applyBorder="1" applyAlignment="1" applyProtection="1">
      <alignment horizontal="right"/>
      <protection hidden="1"/>
    </xf>
    <xf numFmtId="38" fontId="4" fillId="0" borderId="44" xfId="1" applyFont="1" applyBorder="1" applyAlignment="1" applyProtection="1">
      <alignment horizontal="right"/>
      <protection hidden="1"/>
    </xf>
    <xf numFmtId="0" fontId="4" fillId="0" borderId="28" xfId="0" applyFont="1" applyBorder="1">
      <alignment vertical="center"/>
    </xf>
    <xf numFmtId="38" fontId="4" fillId="0" borderId="28" xfId="1" applyFont="1" applyBorder="1" applyAlignment="1" applyProtection="1">
      <alignment horizontal="right"/>
      <protection hidden="1"/>
    </xf>
    <xf numFmtId="38" fontId="4" fillId="0" borderId="26" xfId="1" applyFont="1" applyBorder="1" applyAlignment="1" applyProtection="1">
      <alignment horizontal="right"/>
      <protection hidden="1"/>
    </xf>
    <xf numFmtId="38" fontId="4" fillId="0" borderId="25" xfId="1" applyFont="1" applyBorder="1" applyAlignment="1" applyProtection="1">
      <alignment horizontal="right"/>
      <protection hidden="1"/>
    </xf>
    <xf numFmtId="38" fontId="4" fillId="0" borderId="27" xfId="1" applyFont="1" applyBorder="1" applyAlignment="1" applyProtection="1">
      <alignment horizontal="right"/>
      <protection hidden="1"/>
    </xf>
    <xf numFmtId="38" fontId="4" fillId="0" borderId="28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38" xfId="1" applyFont="1" applyBorder="1" applyAlignment="1">
      <alignment horizontal="right"/>
    </xf>
    <xf numFmtId="0" fontId="9" fillId="0" borderId="28" xfId="0" applyFont="1" applyBorder="1" applyAlignment="1">
      <alignment vertical="center" wrapText="1"/>
    </xf>
    <xf numFmtId="38" fontId="4" fillId="0" borderId="38" xfId="1" applyFont="1" applyBorder="1" applyAlignment="1" applyProtection="1">
      <alignment horizontal="right"/>
      <protection hidden="1"/>
    </xf>
    <xf numFmtId="0" fontId="4" fillId="0" borderId="30" xfId="0" applyFont="1" applyBorder="1">
      <alignment vertical="center"/>
    </xf>
    <xf numFmtId="38" fontId="4" fillId="0" borderId="45" xfId="1" applyFont="1" applyBorder="1" applyAlignment="1">
      <alignment horizontal="right"/>
    </xf>
    <xf numFmtId="38" fontId="4" fillId="0" borderId="47" xfId="1" applyFont="1" applyBorder="1" applyAlignment="1">
      <alignment horizontal="right"/>
    </xf>
    <xf numFmtId="38" fontId="10" fillId="0" borderId="31" xfId="1" applyFont="1" applyFill="1" applyBorder="1" applyAlignment="1" applyProtection="1">
      <alignment horizontal="right" shrinkToFit="1"/>
      <protection hidden="1"/>
    </xf>
    <xf numFmtId="38" fontId="10" fillId="0" borderId="32" xfId="1" applyFont="1" applyFill="1" applyBorder="1" applyAlignment="1" applyProtection="1">
      <alignment horizontal="right" shrinkToFit="1"/>
      <protection hidden="1"/>
    </xf>
    <xf numFmtId="38" fontId="10" fillId="0" borderId="33" xfId="1" applyFont="1" applyFill="1" applyBorder="1" applyAlignment="1" applyProtection="1">
      <alignment horizontal="right" shrinkToFit="1"/>
      <protection hidden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99"/>
      <color rgb="FFCCFF33"/>
      <color rgb="FF99FF33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19050</xdr:rowOff>
    </xdr:from>
    <xdr:to>
      <xdr:col>10</xdr:col>
      <xdr:colOff>466725</xdr:colOff>
      <xdr:row>3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7581900" y="400050"/>
          <a:ext cx="3200400" cy="1038225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この内訳書は参考ですので、自社様式の内訳書を添付していただいてもかまいません。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2</xdr:row>
      <xdr:rowOff>0</xdr:rowOff>
    </xdr:from>
    <xdr:to>
      <xdr:col>57</xdr:col>
      <xdr:colOff>57150</xdr:colOff>
      <xdr:row>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800975" y="447675"/>
          <a:ext cx="3657600" cy="3714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※1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緑色のセルが入力可能です。</a:t>
          </a:r>
        </a:p>
      </xdr:txBody>
    </xdr:sp>
    <xdr:clientData/>
  </xdr:twoCellAnchor>
  <xdr:twoCellAnchor>
    <xdr:from>
      <xdr:col>38</xdr:col>
      <xdr:colOff>200024</xdr:colOff>
      <xdr:row>7</xdr:row>
      <xdr:rowOff>0</xdr:rowOff>
    </xdr:from>
    <xdr:to>
      <xdr:col>72</xdr:col>
      <xdr:colOff>57149</xdr:colOff>
      <xdr:row>9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7800974" y="1657350"/>
          <a:ext cx="6657975" cy="438150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※3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総括請求書に入力すれば契約外・契約内請求書にも入力されます。</a:t>
          </a:r>
        </a:p>
      </xdr:txBody>
    </xdr:sp>
    <xdr:clientData/>
  </xdr:twoCellAnchor>
  <xdr:twoCellAnchor>
    <xdr:from>
      <xdr:col>39</xdr:col>
      <xdr:colOff>19050</xdr:colOff>
      <xdr:row>14</xdr:row>
      <xdr:rowOff>123825</xdr:rowOff>
    </xdr:from>
    <xdr:to>
      <xdr:col>50</xdr:col>
      <xdr:colOff>190500</xdr:colOff>
      <xdr:row>19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7820025" y="2981325"/>
          <a:ext cx="2371725" cy="800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3</xdr:col>
      <xdr:colOff>28576</xdr:colOff>
      <xdr:row>7</xdr:row>
      <xdr:rowOff>142875</xdr:rowOff>
    </xdr:from>
    <xdr:to>
      <xdr:col>39</xdr:col>
      <xdr:colOff>19050</xdr:colOff>
      <xdr:row>16</xdr:row>
      <xdr:rowOff>161925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628651" y="1800225"/>
          <a:ext cx="7191374" cy="1581150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14</xdr:row>
      <xdr:rowOff>171450</xdr:rowOff>
    </xdr:from>
    <xdr:to>
      <xdr:col>39</xdr:col>
      <xdr:colOff>19050</xdr:colOff>
      <xdr:row>16</xdr:row>
      <xdr:rowOff>161925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 flipV="1">
          <a:off x="5267325" y="3028950"/>
          <a:ext cx="2552700" cy="35242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16</xdr:row>
      <xdr:rowOff>161925</xdr:rowOff>
    </xdr:from>
    <xdr:to>
      <xdr:col>39</xdr:col>
      <xdr:colOff>19050</xdr:colOff>
      <xdr:row>17</xdr:row>
      <xdr:rowOff>38100</xdr:rowOff>
    </xdr:to>
    <xdr:cxnSp macro="">
      <xdr:nvCxnSpPr>
        <xdr:cNvPr id="9" name="直線矢印コネクタ 8"/>
        <xdr:cNvCxnSpPr>
          <a:stCxn id="4" idx="1"/>
        </xdr:cNvCxnSpPr>
      </xdr:nvCxnSpPr>
      <xdr:spPr>
        <a:xfrm flipH="1">
          <a:off x="5400675" y="3381375"/>
          <a:ext cx="2419350" cy="4762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</xdr:colOff>
      <xdr:row>20</xdr:row>
      <xdr:rowOff>152400</xdr:rowOff>
    </xdr:from>
    <xdr:to>
      <xdr:col>56</xdr:col>
      <xdr:colOff>152400</xdr:colOff>
      <xdr:row>23</xdr:row>
      <xdr:rowOff>247650</xdr:rowOff>
    </xdr:to>
    <xdr:sp macro="" textlink="">
      <xdr:nvSpPr>
        <xdr:cNvPr id="11" name="テキスト ボックス 10"/>
        <xdr:cNvSpPr txBox="1"/>
      </xdr:nvSpPr>
      <xdr:spPr>
        <a:xfrm>
          <a:off x="7810500" y="4057650"/>
          <a:ext cx="3543300" cy="8953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合計金額は自動計算になっています。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手書きで作成される方は必ず記入してください。</a:t>
          </a:r>
        </a:p>
      </xdr:txBody>
    </xdr:sp>
    <xdr:clientData/>
  </xdr:twoCellAnchor>
  <xdr:twoCellAnchor>
    <xdr:from>
      <xdr:col>12</xdr:col>
      <xdr:colOff>47625</xdr:colOff>
      <xdr:row>14</xdr:row>
      <xdr:rowOff>0</xdr:rowOff>
    </xdr:from>
    <xdr:to>
      <xdr:col>39</xdr:col>
      <xdr:colOff>9525</xdr:colOff>
      <xdr:row>22</xdr:row>
      <xdr:rowOff>257175</xdr:rowOff>
    </xdr:to>
    <xdr:cxnSp macro="">
      <xdr:nvCxnSpPr>
        <xdr:cNvPr id="12" name="直線矢印コネクタ 11"/>
        <xdr:cNvCxnSpPr>
          <a:stCxn id="11" idx="1"/>
        </xdr:cNvCxnSpPr>
      </xdr:nvCxnSpPr>
      <xdr:spPr>
        <a:xfrm flipH="1" flipV="1">
          <a:off x="2447925" y="2857500"/>
          <a:ext cx="5362575" cy="164782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4</xdr:row>
      <xdr:rowOff>0</xdr:rowOff>
    </xdr:from>
    <xdr:to>
      <xdr:col>71</xdr:col>
      <xdr:colOff>76201</xdr:colOff>
      <xdr:row>5</xdr:row>
      <xdr:rowOff>152400</xdr:rowOff>
    </xdr:to>
    <xdr:sp macro="" textlink="">
      <xdr:nvSpPr>
        <xdr:cNvPr id="19" name="テキスト ボックス 18"/>
        <xdr:cNvSpPr txBox="1"/>
      </xdr:nvSpPr>
      <xdr:spPr>
        <a:xfrm>
          <a:off x="7800975" y="981075"/>
          <a:ext cx="6477001" cy="4857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※2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総括請求書は現場別請求書と一緒に、</a:t>
          </a:r>
          <a:r>
            <a:rPr kumimoji="1" lang="ja-JP" altLang="en-US" sz="16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１部ずつ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</a:p>
      </xdr:txBody>
    </xdr:sp>
    <xdr:clientData/>
  </xdr:twoCellAnchor>
  <xdr:twoCellAnchor>
    <xdr:from>
      <xdr:col>39</xdr:col>
      <xdr:colOff>0</xdr:colOff>
      <xdr:row>24</xdr:row>
      <xdr:rowOff>0</xdr:rowOff>
    </xdr:from>
    <xdr:to>
      <xdr:col>56</xdr:col>
      <xdr:colOff>142875</xdr:colOff>
      <xdr:row>25</xdr:row>
      <xdr:rowOff>47625</xdr:rowOff>
    </xdr:to>
    <xdr:sp macro="" textlink="">
      <xdr:nvSpPr>
        <xdr:cNvPr id="20" name="テキスト ボックス 19"/>
        <xdr:cNvSpPr txBox="1"/>
      </xdr:nvSpPr>
      <xdr:spPr>
        <a:xfrm>
          <a:off x="7800975" y="5162550"/>
          <a:ext cx="3543300" cy="504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現場担当者は弊社の担当者名です。</a:t>
          </a:r>
        </a:p>
      </xdr:txBody>
    </xdr:sp>
    <xdr:clientData/>
  </xdr:twoCellAnchor>
  <xdr:twoCellAnchor>
    <xdr:from>
      <xdr:col>26</xdr:col>
      <xdr:colOff>0</xdr:colOff>
      <xdr:row>23</xdr:row>
      <xdr:rowOff>266700</xdr:rowOff>
    </xdr:from>
    <xdr:to>
      <xdr:col>39</xdr:col>
      <xdr:colOff>0</xdr:colOff>
      <xdr:row>24</xdr:row>
      <xdr:rowOff>252413</xdr:rowOff>
    </xdr:to>
    <xdr:cxnSp macro="">
      <xdr:nvCxnSpPr>
        <xdr:cNvPr id="21" name="直線矢印コネクタ 20"/>
        <xdr:cNvCxnSpPr>
          <a:stCxn id="20" idx="1"/>
        </xdr:cNvCxnSpPr>
      </xdr:nvCxnSpPr>
      <xdr:spPr>
        <a:xfrm flipH="1" flipV="1">
          <a:off x="5200650" y="4972050"/>
          <a:ext cx="2600325" cy="442913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171450</xdr:colOff>
      <xdr:row>12</xdr:row>
      <xdr:rowOff>38100</xdr:rowOff>
    </xdr:from>
    <xdr:to>
      <xdr:col>71</xdr:col>
      <xdr:colOff>28575</xdr:colOff>
      <xdr:row>14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7572375" y="2552700"/>
          <a:ext cx="6657975" cy="438150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※3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総括請求書に入力すれば契約外・契約内請求書にも入力されます。</a:t>
          </a:r>
        </a:p>
      </xdr:txBody>
    </xdr:sp>
    <xdr:clientData/>
  </xdr:twoCellAnchor>
  <xdr:twoCellAnchor>
    <xdr:from>
      <xdr:col>38</xdr:col>
      <xdr:colOff>0</xdr:colOff>
      <xdr:row>4</xdr:row>
      <xdr:rowOff>0</xdr:rowOff>
    </xdr:from>
    <xdr:to>
      <xdr:col>56</xdr:col>
      <xdr:colOff>57150</xdr:colOff>
      <xdr:row>5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7600950" y="981075"/>
          <a:ext cx="3657600" cy="3714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※1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緑色のセルが入力可能です。</a:t>
          </a:r>
        </a:p>
      </xdr:txBody>
    </xdr:sp>
    <xdr:clientData/>
  </xdr:twoCellAnchor>
  <xdr:twoCellAnchor>
    <xdr:from>
      <xdr:col>34</xdr:col>
      <xdr:colOff>9525</xdr:colOff>
      <xdr:row>8</xdr:row>
      <xdr:rowOff>142875</xdr:rowOff>
    </xdr:from>
    <xdr:to>
      <xdr:col>37</xdr:col>
      <xdr:colOff>171450</xdr:colOff>
      <xdr:row>13</xdr:row>
      <xdr:rowOff>85725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 flipV="1">
          <a:off x="6810375" y="1905000"/>
          <a:ext cx="762000" cy="86677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</xdr:colOff>
      <xdr:row>17</xdr:row>
      <xdr:rowOff>9525</xdr:rowOff>
    </xdr:from>
    <xdr:to>
      <xdr:col>55</xdr:col>
      <xdr:colOff>152400</xdr:colOff>
      <xdr:row>22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7610475" y="3343275"/>
          <a:ext cx="3543300" cy="8953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合計金額は自動計算になっています。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手書きで作成される方は必ず記入してください。</a:t>
          </a:r>
        </a:p>
      </xdr:txBody>
    </xdr:sp>
    <xdr:clientData/>
  </xdr:twoCellAnchor>
  <xdr:twoCellAnchor>
    <xdr:from>
      <xdr:col>23</xdr:col>
      <xdr:colOff>95250</xdr:colOff>
      <xdr:row>17</xdr:row>
      <xdr:rowOff>47625</xdr:rowOff>
    </xdr:from>
    <xdr:to>
      <xdr:col>38</xdr:col>
      <xdr:colOff>9525</xdr:colOff>
      <xdr:row>19</xdr:row>
      <xdr:rowOff>133350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 flipV="1">
          <a:off x="4695825" y="3381375"/>
          <a:ext cx="2914650" cy="40957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7</xdr:row>
      <xdr:rowOff>28575</xdr:rowOff>
    </xdr:from>
    <xdr:to>
      <xdr:col>70</xdr:col>
      <xdr:colOff>57151</xdr:colOff>
      <xdr:row>9</xdr:row>
      <xdr:rowOff>171450</xdr:rowOff>
    </xdr:to>
    <xdr:sp macro="" textlink="">
      <xdr:nvSpPr>
        <xdr:cNvPr id="11" name="テキスト ボックス 10"/>
        <xdr:cNvSpPr txBox="1"/>
      </xdr:nvSpPr>
      <xdr:spPr>
        <a:xfrm>
          <a:off x="7581900" y="1619250"/>
          <a:ext cx="6477001" cy="4857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※2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現場別請求書は総括請求書と一緒に、</a:t>
          </a:r>
          <a:r>
            <a:rPr kumimoji="1" lang="ja-JP" altLang="en-US" sz="16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１部ずつ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</xdr:row>
      <xdr:rowOff>0</xdr:rowOff>
    </xdr:from>
    <xdr:to>
      <xdr:col>57</xdr:col>
      <xdr:colOff>57150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820025" y="657225"/>
          <a:ext cx="3657600" cy="3714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※1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緑色のセルが入力可能です。</a:t>
          </a:r>
        </a:p>
      </xdr:txBody>
    </xdr:sp>
    <xdr:clientData/>
  </xdr:twoCellAnchor>
  <xdr:twoCellAnchor>
    <xdr:from>
      <xdr:col>37</xdr:col>
      <xdr:colOff>180975</xdr:colOff>
      <xdr:row>22</xdr:row>
      <xdr:rowOff>371475</xdr:rowOff>
    </xdr:from>
    <xdr:to>
      <xdr:col>51</xdr:col>
      <xdr:colOff>66675</xdr:colOff>
      <xdr:row>24</xdr:row>
      <xdr:rowOff>314325</xdr:rowOff>
    </xdr:to>
    <xdr:sp macro="" textlink="">
      <xdr:nvSpPr>
        <xdr:cNvPr id="3" name="テキスト ボックス 2"/>
        <xdr:cNvSpPr txBox="1"/>
      </xdr:nvSpPr>
      <xdr:spPr>
        <a:xfrm>
          <a:off x="7600950" y="4819650"/>
          <a:ext cx="2686050" cy="7429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契約金額はすべて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税込み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で入力してください。</a:t>
          </a:r>
        </a:p>
      </xdr:txBody>
    </xdr:sp>
    <xdr:clientData/>
  </xdr:twoCellAnchor>
  <xdr:twoCellAnchor>
    <xdr:from>
      <xdr:col>37</xdr:col>
      <xdr:colOff>190500</xdr:colOff>
      <xdr:row>25</xdr:row>
      <xdr:rowOff>38100</xdr:rowOff>
    </xdr:from>
    <xdr:to>
      <xdr:col>51</xdr:col>
      <xdr:colOff>180976</xdr:colOff>
      <xdr:row>27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7610475" y="5667375"/>
          <a:ext cx="2790826" cy="7429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変更があった場合に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税込み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で入力してください。</a:t>
          </a:r>
        </a:p>
      </xdr:txBody>
    </xdr:sp>
    <xdr:clientData/>
  </xdr:twoCellAnchor>
  <xdr:twoCellAnchor>
    <xdr:from>
      <xdr:col>38</xdr:col>
      <xdr:colOff>0</xdr:colOff>
      <xdr:row>28</xdr:row>
      <xdr:rowOff>0</xdr:rowOff>
    </xdr:from>
    <xdr:to>
      <xdr:col>51</xdr:col>
      <xdr:colOff>190501</xdr:colOff>
      <xdr:row>29</xdr:row>
      <xdr:rowOff>361950</xdr:rowOff>
    </xdr:to>
    <xdr:sp macro="" textlink="">
      <xdr:nvSpPr>
        <xdr:cNvPr id="5" name="テキスト ボックス 4"/>
        <xdr:cNvSpPr txBox="1"/>
      </xdr:nvSpPr>
      <xdr:spPr>
        <a:xfrm>
          <a:off x="7620000" y="6562725"/>
          <a:ext cx="2790826" cy="7429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出来高金額は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税抜き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で入力してください。</a:t>
          </a:r>
        </a:p>
      </xdr:txBody>
    </xdr:sp>
    <xdr:clientData/>
  </xdr:twoCellAnchor>
  <xdr:twoCellAnchor>
    <xdr:from>
      <xdr:col>12</xdr:col>
      <xdr:colOff>57151</xdr:colOff>
      <xdr:row>23</xdr:row>
      <xdr:rowOff>342900</xdr:rowOff>
    </xdr:from>
    <xdr:to>
      <xdr:col>37</xdr:col>
      <xdr:colOff>180975</xdr:colOff>
      <xdr:row>25</xdr:row>
      <xdr:rowOff>9525</xdr:rowOff>
    </xdr:to>
    <xdr:cxnSp macro="">
      <xdr:nvCxnSpPr>
        <xdr:cNvPr id="6" name="直線矢印コネクタ 5"/>
        <xdr:cNvCxnSpPr>
          <a:stCxn id="3" idx="1"/>
        </xdr:cNvCxnSpPr>
      </xdr:nvCxnSpPr>
      <xdr:spPr>
        <a:xfrm flipH="1">
          <a:off x="2457451" y="5191125"/>
          <a:ext cx="5143499" cy="4476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47626</xdr:colOff>
      <xdr:row>28</xdr:row>
      <xdr:rowOff>257175</xdr:rowOff>
    </xdr:from>
    <xdr:to>
      <xdr:col>38</xdr:col>
      <xdr:colOff>0</xdr:colOff>
      <xdr:row>28</xdr:row>
      <xdr:rowOff>371475</xdr:rowOff>
    </xdr:to>
    <xdr:cxnSp macro="">
      <xdr:nvCxnSpPr>
        <xdr:cNvPr id="7" name="直線矢印コネクタ 6"/>
        <xdr:cNvCxnSpPr>
          <a:stCxn id="5" idx="1"/>
        </xdr:cNvCxnSpPr>
      </xdr:nvCxnSpPr>
      <xdr:spPr>
        <a:xfrm flipH="1" flipV="1">
          <a:off x="5048251" y="6819900"/>
          <a:ext cx="2571749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142876</xdr:colOff>
      <xdr:row>25</xdr:row>
      <xdr:rowOff>219075</xdr:rowOff>
    </xdr:from>
    <xdr:to>
      <xdr:col>37</xdr:col>
      <xdr:colOff>190500</xdr:colOff>
      <xdr:row>25</xdr:row>
      <xdr:rowOff>409575</xdr:rowOff>
    </xdr:to>
    <xdr:cxnSp macro="">
      <xdr:nvCxnSpPr>
        <xdr:cNvPr id="9" name="直線矢印コネクタ 8"/>
        <xdr:cNvCxnSpPr>
          <a:stCxn id="4" idx="1"/>
        </xdr:cNvCxnSpPr>
      </xdr:nvCxnSpPr>
      <xdr:spPr>
        <a:xfrm flipH="1" flipV="1">
          <a:off x="4343401" y="5848350"/>
          <a:ext cx="3267074" cy="1905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200024</xdr:colOff>
      <xdr:row>6</xdr:row>
      <xdr:rowOff>0</xdr:rowOff>
    </xdr:from>
    <xdr:to>
      <xdr:col>71</xdr:col>
      <xdr:colOff>76200</xdr:colOff>
      <xdr:row>7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7820024" y="1457325"/>
          <a:ext cx="6477001" cy="485775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※2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現場別請求書は総括請求書と一緒に、</a:t>
          </a:r>
          <a:r>
            <a:rPr kumimoji="1" lang="ja-JP" altLang="en-US" sz="16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１部ずつ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Normal="100" workbookViewId="0">
      <selection activeCell="G13" sqref="G13:P15"/>
    </sheetView>
  </sheetViews>
  <sheetFormatPr defaultRowHeight="13.5" x14ac:dyDescent="0.15"/>
  <cols>
    <col min="1" max="124" width="2.625" style="63" customWidth="1"/>
    <col min="125" max="16384" width="9" style="63"/>
  </cols>
  <sheetData>
    <row r="1" spans="1:35" ht="21" x14ac:dyDescent="0.1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14.2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ht="21" customHeight="1" x14ac:dyDescent="0.15">
      <c r="X3" s="65" t="s">
        <v>14</v>
      </c>
      <c r="Y3" s="122"/>
      <c r="Z3" s="122"/>
      <c r="AA3" s="122"/>
      <c r="AB3" s="122"/>
      <c r="AC3" s="66" t="s">
        <v>0</v>
      </c>
      <c r="AD3" s="122"/>
      <c r="AE3" s="122"/>
      <c r="AF3" s="66" t="s">
        <v>1</v>
      </c>
      <c r="AG3" s="122"/>
      <c r="AH3" s="122"/>
      <c r="AI3" s="66" t="s">
        <v>2</v>
      </c>
    </row>
    <row r="4" spans="1:35" ht="21" customHeight="1" x14ac:dyDescent="0.15">
      <c r="B4" s="67" t="s">
        <v>11</v>
      </c>
      <c r="X4" s="65"/>
      <c r="Y4" s="68"/>
      <c r="Z4" s="68"/>
      <c r="AA4" s="68"/>
      <c r="AB4" s="68"/>
      <c r="AC4" s="69"/>
      <c r="AD4" s="68"/>
      <c r="AE4" s="68"/>
      <c r="AF4" s="69"/>
      <c r="AG4" s="68"/>
      <c r="AH4" s="68"/>
      <c r="AI4" s="70"/>
    </row>
    <row r="5" spans="1:35" ht="26.25" customHeight="1" x14ac:dyDescent="0.15">
      <c r="S5" s="112" t="s">
        <v>69</v>
      </c>
      <c r="T5" s="112"/>
      <c r="U5" s="112"/>
      <c r="V5" s="112"/>
      <c r="W5" s="112"/>
      <c r="X5" s="112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5" x14ac:dyDescent="0.15">
      <c r="S6" s="114" t="s">
        <v>34</v>
      </c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6"/>
    </row>
    <row r="7" spans="1:35" x14ac:dyDescent="0.15">
      <c r="B7" s="63" t="s">
        <v>15</v>
      </c>
      <c r="S7" s="96" t="s">
        <v>7</v>
      </c>
      <c r="T7" s="81"/>
      <c r="U7" s="62" t="s">
        <v>36</v>
      </c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8"/>
    </row>
    <row r="8" spans="1:35" x14ac:dyDescent="0.15">
      <c r="B8" s="94"/>
      <c r="C8" s="94"/>
      <c r="D8" s="95" t="s">
        <v>86</v>
      </c>
      <c r="E8" s="95"/>
      <c r="F8" s="95"/>
      <c r="G8" s="95"/>
      <c r="H8" s="95"/>
      <c r="I8" s="95"/>
      <c r="J8" s="95"/>
      <c r="S8" s="96"/>
      <c r="T8" s="81"/>
      <c r="U8" s="119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</row>
    <row r="9" spans="1:35" x14ac:dyDescent="0.15">
      <c r="B9" s="94"/>
      <c r="C9" s="94"/>
      <c r="D9" s="95"/>
      <c r="E9" s="95"/>
      <c r="F9" s="95"/>
      <c r="G9" s="95"/>
      <c r="H9" s="95"/>
      <c r="I9" s="95"/>
      <c r="J9" s="95"/>
      <c r="S9" s="96"/>
      <c r="T9" s="81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</row>
    <row r="10" spans="1:35" x14ac:dyDescent="0.15">
      <c r="B10" s="94"/>
      <c r="C10" s="94"/>
      <c r="D10" s="95" t="s">
        <v>16</v>
      </c>
      <c r="E10" s="95"/>
      <c r="F10" s="95"/>
      <c r="G10" s="95"/>
      <c r="H10" s="95"/>
      <c r="I10" s="95"/>
      <c r="J10" s="95"/>
      <c r="S10" s="96" t="s">
        <v>9</v>
      </c>
      <c r="T10" s="81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81" t="s">
        <v>12</v>
      </c>
      <c r="AH10" s="82"/>
    </row>
    <row r="11" spans="1:35" x14ac:dyDescent="0.15">
      <c r="B11" s="94"/>
      <c r="C11" s="94"/>
      <c r="D11" s="95"/>
      <c r="E11" s="95"/>
      <c r="F11" s="95"/>
      <c r="G11" s="95"/>
      <c r="H11" s="95"/>
      <c r="I11" s="95"/>
      <c r="J11" s="95"/>
      <c r="S11" s="96"/>
      <c r="T11" s="81"/>
      <c r="U11" s="97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81"/>
      <c r="AH11" s="82"/>
    </row>
    <row r="12" spans="1:35" x14ac:dyDescent="0.15">
      <c r="S12" s="96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81"/>
      <c r="AH12" s="82"/>
    </row>
    <row r="13" spans="1:35" x14ac:dyDescent="0.15">
      <c r="B13" s="129" t="s">
        <v>17</v>
      </c>
      <c r="C13" s="130"/>
      <c r="D13" s="130"/>
      <c r="E13" s="130"/>
      <c r="F13" s="131"/>
      <c r="G13" s="138" t="str">
        <f>IF(AND(G16="",G18=""),"",SUM(G16:O19))</f>
        <v/>
      </c>
      <c r="H13" s="139"/>
      <c r="I13" s="139"/>
      <c r="J13" s="139"/>
      <c r="K13" s="139"/>
      <c r="L13" s="139"/>
      <c r="M13" s="139"/>
      <c r="N13" s="139"/>
      <c r="O13" s="139"/>
      <c r="P13" s="140"/>
      <c r="S13" s="132" t="s">
        <v>35</v>
      </c>
      <c r="T13" s="133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9"/>
    </row>
    <row r="14" spans="1:35" x14ac:dyDescent="0.15">
      <c r="B14" s="132"/>
      <c r="C14" s="133"/>
      <c r="D14" s="133"/>
      <c r="E14" s="133"/>
      <c r="F14" s="134"/>
      <c r="G14" s="141"/>
      <c r="H14" s="142"/>
      <c r="I14" s="142"/>
      <c r="J14" s="142"/>
      <c r="K14" s="142"/>
      <c r="L14" s="142"/>
      <c r="M14" s="142"/>
      <c r="N14" s="142"/>
      <c r="O14" s="142"/>
      <c r="P14" s="143"/>
      <c r="S14" s="135"/>
      <c r="T14" s="136"/>
      <c r="U14" s="150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</row>
    <row r="15" spans="1:35" ht="15" customHeight="1" x14ac:dyDescent="0.15">
      <c r="B15" s="135"/>
      <c r="C15" s="136"/>
      <c r="D15" s="136"/>
      <c r="E15" s="136"/>
      <c r="F15" s="137"/>
      <c r="G15" s="144"/>
      <c r="H15" s="145"/>
      <c r="I15" s="145"/>
      <c r="J15" s="145"/>
      <c r="K15" s="145"/>
      <c r="L15" s="145"/>
      <c r="M15" s="145"/>
      <c r="N15" s="145"/>
      <c r="O15" s="145"/>
      <c r="P15" s="146"/>
      <c r="S15" s="151" t="s">
        <v>20</v>
      </c>
      <c r="T15" s="83"/>
      <c r="U15" s="84"/>
      <c r="V15" s="84"/>
      <c r="W15" s="84"/>
      <c r="X15" s="84"/>
      <c r="Y15" s="84"/>
      <c r="Z15" s="87" t="s">
        <v>4</v>
      </c>
      <c r="AA15" s="84"/>
      <c r="AB15" s="84"/>
      <c r="AC15" s="84"/>
      <c r="AD15" s="84"/>
      <c r="AE15" s="84"/>
      <c r="AF15" s="84"/>
      <c r="AG15" s="84"/>
      <c r="AH15" s="89" t="s">
        <v>5</v>
      </c>
    </row>
    <row r="16" spans="1:35" x14ac:dyDescent="0.15">
      <c r="B16" s="151" t="s">
        <v>19</v>
      </c>
      <c r="C16" s="129" t="s">
        <v>18</v>
      </c>
      <c r="D16" s="130"/>
      <c r="E16" s="130"/>
      <c r="F16" s="131"/>
      <c r="G16" s="99" t="str">
        <f>AB33</f>
        <v/>
      </c>
      <c r="H16" s="100"/>
      <c r="I16" s="100"/>
      <c r="J16" s="100"/>
      <c r="K16" s="100"/>
      <c r="L16" s="100"/>
      <c r="M16" s="100"/>
      <c r="N16" s="100"/>
      <c r="O16" s="100"/>
      <c r="P16" s="101"/>
      <c r="S16" s="152"/>
      <c r="T16" s="85"/>
      <c r="U16" s="86"/>
      <c r="V16" s="86"/>
      <c r="W16" s="86"/>
      <c r="X16" s="86"/>
      <c r="Y16" s="86"/>
      <c r="Z16" s="88"/>
      <c r="AA16" s="86"/>
      <c r="AB16" s="86"/>
      <c r="AC16" s="86"/>
      <c r="AD16" s="86"/>
      <c r="AE16" s="86"/>
      <c r="AF16" s="86"/>
      <c r="AG16" s="86"/>
      <c r="AH16" s="90"/>
    </row>
    <row r="17" spans="2:34" x14ac:dyDescent="0.15">
      <c r="B17" s="152"/>
      <c r="C17" s="132"/>
      <c r="D17" s="133"/>
      <c r="E17" s="133"/>
      <c r="F17" s="134"/>
      <c r="G17" s="102"/>
      <c r="H17" s="103"/>
      <c r="I17" s="103"/>
      <c r="J17" s="103"/>
      <c r="K17" s="103"/>
      <c r="L17" s="103"/>
      <c r="M17" s="103"/>
      <c r="N17" s="103"/>
      <c r="O17" s="103"/>
      <c r="P17" s="104"/>
      <c r="S17" s="152"/>
      <c r="T17" s="129" t="s">
        <v>6</v>
      </c>
      <c r="U17" s="130"/>
      <c r="V17" s="130"/>
      <c r="W17" s="131"/>
      <c r="X17" s="105"/>
      <c r="Y17" s="106"/>
      <c r="Z17" s="106"/>
      <c r="AA17" s="107"/>
      <c r="AB17" s="123"/>
      <c r="AC17" s="124"/>
      <c r="AD17" s="124"/>
      <c r="AE17" s="124"/>
      <c r="AF17" s="124"/>
      <c r="AG17" s="124"/>
      <c r="AH17" s="125"/>
    </row>
    <row r="18" spans="2:34" ht="13.5" customHeight="1" x14ac:dyDescent="0.15">
      <c r="B18" s="152"/>
      <c r="C18" s="154" t="s">
        <v>74</v>
      </c>
      <c r="D18" s="155"/>
      <c r="E18" s="155"/>
      <c r="F18" s="156"/>
      <c r="G18" s="160" t="str">
        <f>IF(G16="","",G16*0.1)</f>
        <v/>
      </c>
      <c r="H18" s="161"/>
      <c r="I18" s="161"/>
      <c r="J18" s="161"/>
      <c r="K18" s="161"/>
      <c r="L18" s="161"/>
      <c r="M18" s="161"/>
      <c r="N18" s="161"/>
      <c r="O18" s="161"/>
      <c r="P18" s="162"/>
      <c r="S18" s="152"/>
      <c r="T18" s="135"/>
      <c r="U18" s="136"/>
      <c r="V18" s="136"/>
      <c r="W18" s="137"/>
      <c r="X18" s="108"/>
      <c r="Y18" s="109"/>
      <c r="Z18" s="109"/>
      <c r="AA18" s="110"/>
      <c r="AB18" s="126"/>
      <c r="AC18" s="127"/>
      <c r="AD18" s="127"/>
      <c r="AE18" s="127"/>
      <c r="AF18" s="127"/>
      <c r="AG18" s="127"/>
      <c r="AH18" s="128"/>
    </row>
    <row r="19" spans="2:34" ht="13.5" customHeight="1" x14ac:dyDescent="0.15">
      <c r="B19" s="153"/>
      <c r="C19" s="157"/>
      <c r="D19" s="158"/>
      <c r="E19" s="158"/>
      <c r="F19" s="159"/>
      <c r="G19" s="163"/>
      <c r="H19" s="164"/>
      <c r="I19" s="164"/>
      <c r="J19" s="164"/>
      <c r="K19" s="164"/>
      <c r="L19" s="164"/>
      <c r="M19" s="164"/>
      <c r="N19" s="164"/>
      <c r="O19" s="164"/>
      <c r="P19" s="165"/>
      <c r="S19" s="152"/>
      <c r="T19" s="166" t="s">
        <v>21</v>
      </c>
      <c r="U19" s="167"/>
      <c r="V19" s="167"/>
      <c r="W19" s="168"/>
      <c r="X19" s="169"/>
      <c r="Y19" s="170"/>
      <c r="Z19" s="170"/>
      <c r="AA19" s="170"/>
      <c r="AB19" s="170"/>
      <c r="AC19" s="170"/>
      <c r="AD19" s="170"/>
      <c r="AE19" s="170"/>
      <c r="AF19" s="170"/>
      <c r="AG19" s="170"/>
      <c r="AH19" s="171"/>
    </row>
    <row r="20" spans="2:34" ht="13.5" customHeight="1" x14ac:dyDescent="0.2">
      <c r="G20" s="71"/>
      <c r="H20" s="71"/>
      <c r="I20" s="71"/>
      <c r="J20" s="71"/>
      <c r="K20" s="71"/>
      <c r="L20" s="71"/>
      <c r="M20" s="71"/>
      <c r="N20" s="71"/>
      <c r="O20" s="71"/>
      <c r="S20" s="152"/>
      <c r="T20" s="129" t="s">
        <v>8</v>
      </c>
      <c r="U20" s="130"/>
      <c r="V20" s="130"/>
      <c r="W20" s="131"/>
      <c r="X20" s="83"/>
      <c r="Y20" s="84"/>
      <c r="Z20" s="84"/>
      <c r="AA20" s="84"/>
      <c r="AB20" s="84"/>
      <c r="AC20" s="84"/>
      <c r="AD20" s="84"/>
      <c r="AE20" s="84"/>
      <c r="AF20" s="84"/>
      <c r="AG20" s="84"/>
      <c r="AH20" s="172"/>
    </row>
    <row r="21" spans="2:34" ht="13.5" customHeight="1" x14ac:dyDescent="0.2">
      <c r="C21" s="72"/>
      <c r="D21" s="72"/>
      <c r="E21" s="72"/>
      <c r="H21" s="72"/>
      <c r="I21" s="72"/>
      <c r="J21" s="72"/>
      <c r="M21" s="72"/>
      <c r="N21" s="72"/>
      <c r="O21" s="72"/>
      <c r="S21" s="153"/>
      <c r="T21" s="135"/>
      <c r="U21" s="136"/>
      <c r="V21" s="136"/>
      <c r="W21" s="137"/>
      <c r="X21" s="85"/>
      <c r="Y21" s="86"/>
      <c r="Z21" s="86"/>
      <c r="AA21" s="86"/>
      <c r="AB21" s="86"/>
      <c r="AC21" s="86"/>
      <c r="AD21" s="86"/>
      <c r="AE21" s="86"/>
      <c r="AF21" s="86"/>
      <c r="AG21" s="86"/>
      <c r="AH21" s="173"/>
    </row>
    <row r="22" spans="2:34" ht="13.5" customHeight="1" x14ac:dyDescent="0.2">
      <c r="G22" s="73"/>
      <c r="H22" s="73"/>
      <c r="I22" s="73"/>
      <c r="J22" s="73"/>
      <c r="K22" s="73"/>
      <c r="L22" s="73"/>
      <c r="M22" s="73"/>
      <c r="N22" s="73"/>
      <c r="O22" s="73"/>
    </row>
    <row r="23" spans="2:34" ht="36" customHeight="1" x14ac:dyDescent="0.15">
      <c r="B23" s="189" t="s">
        <v>3</v>
      </c>
      <c r="C23" s="189"/>
      <c r="D23" s="189"/>
      <c r="E23" s="189"/>
      <c r="F23" s="189"/>
      <c r="G23" s="180" t="s">
        <v>72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179" t="s">
        <v>71</v>
      </c>
      <c r="Y23" s="180"/>
      <c r="Z23" s="180"/>
      <c r="AA23" s="181"/>
      <c r="AB23" s="179" t="s">
        <v>73</v>
      </c>
      <c r="AC23" s="180"/>
      <c r="AD23" s="180"/>
      <c r="AE23" s="180"/>
      <c r="AF23" s="180"/>
      <c r="AG23" s="180"/>
      <c r="AH23" s="181"/>
    </row>
    <row r="24" spans="2:34" ht="36" customHeight="1" x14ac:dyDescent="0.15">
      <c r="B24" s="91"/>
      <c r="C24" s="91"/>
      <c r="D24" s="91"/>
      <c r="E24" s="91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182"/>
      <c r="Y24" s="183"/>
      <c r="Z24" s="183"/>
      <c r="AA24" s="184"/>
      <c r="AB24" s="185"/>
      <c r="AC24" s="186"/>
      <c r="AD24" s="186"/>
      <c r="AE24" s="186"/>
      <c r="AF24" s="186"/>
      <c r="AG24" s="186"/>
      <c r="AH24" s="187"/>
    </row>
    <row r="25" spans="2:34" ht="36" customHeight="1" x14ac:dyDescent="0.15">
      <c r="B25" s="91"/>
      <c r="C25" s="91"/>
      <c r="D25" s="91"/>
      <c r="E25" s="91"/>
      <c r="F25" s="91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182"/>
      <c r="Y25" s="183"/>
      <c r="Z25" s="183"/>
      <c r="AA25" s="184"/>
      <c r="AB25" s="185"/>
      <c r="AC25" s="186"/>
      <c r="AD25" s="186"/>
      <c r="AE25" s="186"/>
      <c r="AF25" s="186"/>
      <c r="AG25" s="186"/>
      <c r="AH25" s="187"/>
    </row>
    <row r="26" spans="2:34" ht="36" customHeight="1" x14ac:dyDescent="0.15">
      <c r="B26" s="91"/>
      <c r="C26" s="91"/>
      <c r="D26" s="91"/>
      <c r="E26" s="91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182"/>
      <c r="Y26" s="183"/>
      <c r="Z26" s="183"/>
      <c r="AA26" s="184"/>
      <c r="AB26" s="185"/>
      <c r="AC26" s="186"/>
      <c r="AD26" s="186"/>
      <c r="AE26" s="186"/>
      <c r="AF26" s="186"/>
      <c r="AG26" s="186"/>
      <c r="AH26" s="187"/>
    </row>
    <row r="27" spans="2:34" ht="36" customHeight="1" x14ac:dyDescent="0.15">
      <c r="B27" s="91"/>
      <c r="C27" s="91"/>
      <c r="D27" s="91"/>
      <c r="E27" s="91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182"/>
      <c r="Y27" s="183"/>
      <c r="Z27" s="183"/>
      <c r="AA27" s="184"/>
      <c r="AB27" s="185"/>
      <c r="AC27" s="186"/>
      <c r="AD27" s="186"/>
      <c r="AE27" s="186"/>
      <c r="AF27" s="186"/>
      <c r="AG27" s="186"/>
      <c r="AH27" s="187"/>
    </row>
    <row r="28" spans="2:34" ht="36" customHeight="1" x14ac:dyDescent="0.15"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182"/>
      <c r="Y28" s="183"/>
      <c r="Z28" s="183"/>
      <c r="AA28" s="184"/>
      <c r="AB28" s="185"/>
      <c r="AC28" s="186"/>
      <c r="AD28" s="186"/>
      <c r="AE28" s="186"/>
      <c r="AF28" s="186"/>
      <c r="AG28" s="186"/>
      <c r="AH28" s="187"/>
    </row>
    <row r="29" spans="2:34" ht="36" customHeight="1" x14ac:dyDescent="0.15">
      <c r="B29" s="91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182"/>
      <c r="Y29" s="183"/>
      <c r="Z29" s="183"/>
      <c r="AA29" s="184"/>
      <c r="AB29" s="185"/>
      <c r="AC29" s="186"/>
      <c r="AD29" s="186"/>
      <c r="AE29" s="186"/>
      <c r="AF29" s="186"/>
      <c r="AG29" s="186"/>
      <c r="AH29" s="187"/>
    </row>
    <row r="30" spans="2:34" ht="36" customHeight="1" x14ac:dyDescent="0.15">
      <c r="B30" s="91"/>
      <c r="C30" s="91"/>
      <c r="D30" s="91"/>
      <c r="E30" s="9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182"/>
      <c r="Y30" s="183"/>
      <c r="Z30" s="183"/>
      <c r="AA30" s="184"/>
      <c r="AB30" s="185"/>
      <c r="AC30" s="186"/>
      <c r="AD30" s="186"/>
      <c r="AE30" s="186"/>
      <c r="AF30" s="186"/>
      <c r="AG30" s="186"/>
      <c r="AH30" s="187"/>
    </row>
    <row r="31" spans="2:34" ht="36" customHeight="1" x14ac:dyDescent="0.15">
      <c r="B31" s="91"/>
      <c r="C31" s="91"/>
      <c r="D31" s="91"/>
      <c r="E31" s="91"/>
      <c r="F31" s="91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182"/>
      <c r="Y31" s="183"/>
      <c r="Z31" s="183"/>
      <c r="AA31" s="184"/>
      <c r="AB31" s="185"/>
      <c r="AC31" s="186"/>
      <c r="AD31" s="186"/>
      <c r="AE31" s="186"/>
      <c r="AF31" s="186"/>
      <c r="AG31" s="186"/>
      <c r="AH31" s="187"/>
    </row>
    <row r="32" spans="2:34" ht="36" customHeight="1" x14ac:dyDescent="0.15">
      <c r="B32" s="91"/>
      <c r="C32" s="91"/>
      <c r="D32" s="91"/>
      <c r="E32" s="91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182"/>
      <c r="Y32" s="183"/>
      <c r="Z32" s="183"/>
      <c r="AA32" s="184"/>
      <c r="AB32" s="185"/>
      <c r="AC32" s="186"/>
      <c r="AD32" s="186"/>
      <c r="AE32" s="186"/>
      <c r="AF32" s="186"/>
      <c r="AG32" s="186"/>
      <c r="AH32" s="187"/>
    </row>
    <row r="33" spans="2:34" ht="36" customHeight="1" x14ac:dyDescent="0.15">
      <c r="B33" s="178" t="s">
        <v>75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5" t="str">
        <f>IF(AND(AB24="",AB25="",AB26="",AB27="",AB28="",AB29="",AB30="",AB31="",AB32=""),"",SUM(AB24:AH32))</f>
        <v/>
      </c>
      <c r="AC33" s="176"/>
      <c r="AD33" s="176"/>
      <c r="AE33" s="176"/>
      <c r="AF33" s="176"/>
      <c r="AG33" s="176"/>
      <c r="AH33" s="177"/>
    </row>
    <row r="34" spans="2:34" s="76" customFormat="1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4"/>
      <c r="AF34" s="74"/>
      <c r="AG34" s="74"/>
      <c r="AH34" s="74"/>
    </row>
    <row r="35" spans="2:34" x14ac:dyDescent="0.15">
      <c r="B35" s="174" t="s">
        <v>32</v>
      </c>
      <c r="C35" s="174"/>
      <c r="D35" s="174"/>
      <c r="E35" s="174"/>
      <c r="F35" s="174"/>
    </row>
    <row r="36" spans="2:34" ht="20.100000000000001" customHeight="1" x14ac:dyDescent="0.15">
      <c r="B36" s="77" t="s">
        <v>28</v>
      </c>
      <c r="C36" s="174" t="s">
        <v>54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</row>
    <row r="37" spans="2:34" ht="20.100000000000001" customHeight="1" x14ac:dyDescent="0.15">
      <c r="B37" s="77" t="s">
        <v>91</v>
      </c>
      <c r="C37" s="174" t="s">
        <v>33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</row>
    <row r="38" spans="2:34" ht="20.100000000000001" customHeight="1" x14ac:dyDescent="0.15">
      <c r="B38" s="77" t="s">
        <v>30</v>
      </c>
      <c r="C38" s="174" t="s">
        <v>37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</row>
    <row r="39" spans="2:34" s="1" customFormat="1" ht="20.100000000000001" customHeight="1" x14ac:dyDescent="0.15">
      <c r="B39" s="52" t="s">
        <v>92</v>
      </c>
      <c r="C39" s="188" t="s">
        <v>88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</row>
    <row r="40" spans="2:34" ht="20.100000000000001" customHeight="1" x14ac:dyDescent="0.15">
      <c r="B40" s="77" t="s">
        <v>93</v>
      </c>
      <c r="C40" s="174" t="s">
        <v>26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</row>
    <row r="41" spans="2:34" ht="6.75" customHeight="1" x14ac:dyDescent="0.15"/>
  </sheetData>
  <sheetProtection password="803B" sheet="1" objects="1" scenarios="1"/>
  <mergeCells count="86">
    <mergeCell ref="B31:F31"/>
    <mergeCell ref="X23:AA23"/>
    <mergeCell ref="G28:W28"/>
    <mergeCell ref="B29:F29"/>
    <mergeCell ref="G29:W29"/>
    <mergeCell ref="B30:F30"/>
    <mergeCell ref="G30:W30"/>
    <mergeCell ref="G31:W31"/>
    <mergeCell ref="AB31:AH31"/>
    <mergeCell ref="AB32:AH32"/>
    <mergeCell ref="X29:AA29"/>
    <mergeCell ref="X30:AA30"/>
    <mergeCell ref="AB29:AH29"/>
    <mergeCell ref="AB30:AH30"/>
    <mergeCell ref="X31:AA31"/>
    <mergeCell ref="X32:AA32"/>
    <mergeCell ref="AB27:AH27"/>
    <mergeCell ref="AB28:AH28"/>
    <mergeCell ref="X25:AA25"/>
    <mergeCell ref="X26:AA26"/>
    <mergeCell ref="AB25:AH25"/>
    <mergeCell ref="AB26:AH26"/>
    <mergeCell ref="X27:AA27"/>
    <mergeCell ref="X28:AA28"/>
    <mergeCell ref="AB23:AH23"/>
    <mergeCell ref="X24:AA24"/>
    <mergeCell ref="AB24:AH24"/>
    <mergeCell ref="C38:AH38"/>
    <mergeCell ref="C39:AH39"/>
    <mergeCell ref="G23:W23"/>
    <mergeCell ref="B23:F23"/>
    <mergeCell ref="G24:W24"/>
    <mergeCell ref="B24:F24"/>
    <mergeCell ref="B25:F25"/>
    <mergeCell ref="G25:W25"/>
    <mergeCell ref="B26:F26"/>
    <mergeCell ref="G26:W26"/>
    <mergeCell ref="B27:F27"/>
    <mergeCell ref="G27:W27"/>
    <mergeCell ref="B28:F28"/>
    <mergeCell ref="C40:AH40"/>
    <mergeCell ref="B35:F35"/>
    <mergeCell ref="C36:AH36"/>
    <mergeCell ref="C37:AH37"/>
    <mergeCell ref="AB33:AH33"/>
    <mergeCell ref="B33:AA33"/>
    <mergeCell ref="T19:W19"/>
    <mergeCell ref="X19:AH19"/>
    <mergeCell ref="T20:W21"/>
    <mergeCell ref="X20:AH21"/>
    <mergeCell ref="B16:B19"/>
    <mergeCell ref="C16:F17"/>
    <mergeCell ref="T17:W18"/>
    <mergeCell ref="A1:AI1"/>
    <mergeCell ref="S5:X5"/>
    <mergeCell ref="Y5:AH5"/>
    <mergeCell ref="S6:AH6"/>
    <mergeCell ref="S7:T9"/>
    <mergeCell ref="V7:AH7"/>
    <mergeCell ref="B8:C9"/>
    <mergeCell ref="D8:J9"/>
    <mergeCell ref="U8:AH9"/>
    <mergeCell ref="Y3:AB3"/>
    <mergeCell ref="AD3:AE3"/>
    <mergeCell ref="AG3:AH3"/>
    <mergeCell ref="B32:F32"/>
    <mergeCell ref="G32:W32"/>
    <mergeCell ref="B10:C11"/>
    <mergeCell ref="D10:J11"/>
    <mergeCell ref="S10:T12"/>
    <mergeCell ref="U10:AF12"/>
    <mergeCell ref="G16:P17"/>
    <mergeCell ref="X17:AA18"/>
    <mergeCell ref="AB17:AH18"/>
    <mergeCell ref="B13:F15"/>
    <mergeCell ref="G13:P15"/>
    <mergeCell ref="S13:T14"/>
    <mergeCell ref="U13:AH14"/>
    <mergeCell ref="S15:S21"/>
    <mergeCell ref="C18:F19"/>
    <mergeCell ref="G18:P19"/>
    <mergeCell ref="AG10:AH12"/>
    <mergeCell ref="T15:Y16"/>
    <mergeCell ref="Z15:Z16"/>
    <mergeCell ref="AA15:AG16"/>
    <mergeCell ref="AH15:AH16"/>
  </mergeCells>
  <phoneticPr fontId="2"/>
  <conditionalFormatting sqref="G13:P15">
    <cfRule type="cellIs" dxfId="11" priority="3" operator="equal">
      <formula>0</formula>
    </cfRule>
  </conditionalFormatting>
  <conditionalFormatting sqref="G16:P19">
    <cfRule type="cellIs" dxfId="10" priority="2" operator="equal">
      <formula>0</formula>
    </cfRule>
  </conditionalFormatting>
  <dataValidations count="3">
    <dataValidation type="list" allowBlank="1" showInputMessage="1" showErrorMessage="1" sqref="B8:C9">
      <formula1>"1,2,3,4,5,6,7,8,9,10,11,12"</formula1>
    </dataValidation>
    <dataValidation type="list" allowBlank="1" showInputMessage="1" showErrorMessage="1" sqref="X17:AA18">
      <formula1>"当座,普通"</formula1>
    </dataValidation>
    <dataValidation type="list" allowBlank="1" showInputMessage="1" showErrorMessage="1" sqref="Z15:Z16">
      <formula1>"銀行,信金,信組"</formula1>
    </dataValidation>
  </dataValidations>
  <pageMargins left="0.7" right="0.3" top="0.46" bottom="0.3" header="0.3" footer="0.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>
      <selection activeCell="G16" sqref="G16:AH18"/>
    </sheetView>
  </sheetViews>
  <sheetFormatPr defaultRowHeight="13.5" x14ac:dyDescent="0.15"/>
  <cols>
    <col min="1" max="124" width="2.625" style="1" customWidth="1"/>
    <col min="125" max="16384" width="9" style="1"/>
  </cols>
  <sheetData>
    <row r="1" spans="1:35" ht="21" x14ac:dyDescent="0.15">
      <c r="A1" s="252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</row>
    <row r="2" spans="1:35" ht="14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1" customHeight="1" x14ac:dyDescent="0.15">
      <c r="S3" s="27"/>
      <c r="T3" s="27"/>
      <c r="U3" s="27"/>
      <c r="V3" s="27"/>
      <c r="W3" s="27"/>
      <c r="X3" s="59" t="s">
        <v>14</v>
      </c>
      <c r="Y3" s="268" t="str">
        <f>IF(総括表!Y3="","",総括表!Y3)</f>
        <v/>
      </c>
      <c r="Z3" s="268"/>
      <c r="AA3" s="268"/>
      <c r="AB3" s="268"/>
      <c r="AC3" s="61" t="s">
        <v>0</v>
      </c>
      <c r="AD3" s="268" t="str">
        <f>IF(総括表!AD3="","",総括表!AD3)</f>
        <v/>
      </c>
      <c r="AE3" s="268"/>
      <c r="AF3" s="61" t="s">
        <v>1</v>
      </c>
      <c r="AG3" s="268" t="str">
        <f>IF(総括表!AG3="","",総括表!AG3)</f>
        <v/>
      </c>
      <c r="AH3" s="268"/>
      <c r="AI3" s="4" t="s">
        <v>2</v>
      </c>
    </row>
    <row r="4" spans="1:35" s="27" customFormat="1" ht="21" customHeight="1" x14ac:dyDescent="0.15">
      <c r="X4" s="59"/>
      <c r="Y4" s="24"/>
      <c r="Z4" s="24"/>
      <c r="AA4" s="25"/>
      <c r="AB4" s="25"/>
      <c r="AC4" s="26"/>
      <c r="AD4" s="25"/>
      <c r="AE4" s="25"/>
      <c r="AF4" s="26"/>
      <c r="AG4" s="25"/>
      <c r="AH4" s="25"/>
      <c r="AI4" s="26"/>
    </row>
    <row r="5" spans="1:35" ht="21" customHeight="1" x14ac:dyDescent="0.15">
      <c r="B5" s="2"/>
      <c r="S5" s="266" t="s">
        <v>69</v>
      </c>
      <c r="T5" s="266"/>
      <c r="U5" s="266"/>
      <c r="V5" s="266"/>
      <c r="W5" s="266"/>
      <c r="X5" s="266"/>
      <c r="Y5" s="267" t="str">
        <f>IF(総括表!Y5="","",総括表!Y5)</f>
        <v/>
      </c>
      <c r="Z5" s="267"/>
      <c r="AA5" s="267"/>
      <c r="AB5" s="267"/>
      <c r="AC5" s="267"/>
      <c r="AD5" s="267"/>
      <c r="AE5" s="267"/>
      <c r="AF5" s="267"/>
      <c r="AG5" s="267"/>
      <c r="AH5" s="267"/>
      <c r="AI5" s="17"/>
    </row>
    <row r="6" spans="1:35" x14ac:dyDescent="0.15">
      <c r="S6" s="253" t="s">
        <v>34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/>
    </row>
    <row r="7" spans="1:35" x14ac:dyDescent="0.15">
      <c r="S7" s="256" t="s">
        <v>7</v>
      </c>
      <c r="T7" s="257"/>
      <c r="U7" s="60" t="s">
        <v>36</v>
      </c>
      <c r="V7" s="258" t="str">
        <f>IF(総括表!V7="","",総括表!V7)</f>
        <v/>
      </c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9"/>
    </row>
    <row r="8" spans="1:35" x14ac:dyDescent="0.15">
      <c r="S8" s="256"/>
      <c r="T8" s="257"/>
      <c r="U8" s="260" t="str">
        <f>IF(総括表!U8="","",総括表!U8)</f>
        <v/>
      </c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2"/>
    </row>
    <row r="9" spans="1:35" x14ac:dyDescent="0.15">
      <c r="S9" s="256"/>
      <c r="T9" s="257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</row>
    <row r="10" spans="1:35" ht="18.75" x14ac:dyDescent="0.15">
      <c r="B10" s="2" t="s">
        <v>11</v>
      </c>
      <c r="S10" s="256" t="s">
        <v>9</v>
      </c>
      <c r="T10" s="257"/>
      <c r="U10" s="263" t="str">
        <f>IF(総括表!U10="","",総括表!U10)</f>
        <v/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57" t="s">
        <v>12</v>
      </c>
      <c r="AH10" s="265"/>
    </row>
    <row r="11" spans="1:35" x14ac:dyDescent="0.15">
      <c r="S11" s="256"/>
      <c r="T11" s="257"/>
      <c r="U11" s="263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57"/>
      <c r="AH11" s="265"/>
    </row>
    <row r="12" spans="1:35" x14ac:dyDescent="0.15">
      <c r="S12" s="256"/>
      <c r="T12" s="257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57"/>
      <c r="AH12" s="265"/>
    </row>
    <row r="13" spans="1:35" ht="13.5" customHeight="1" x14ac:dyDescent="0.15">
      <c r="S13" s="230" t="s">
        <v>35</v>
      </c>
      <c r="T13" s="231"/>
      <c r="U13" s="234" t="str">
        <f>IF(総括表!U13="","",総括表!U13)</f>
        <v/>
      </c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</row>
    <row r="14" spans="1:35" ht="13.5" customHeight="1" x14ac:dyDescent="0.15">
      <c r="S14" s="232"/>
      <c r="T14" s="233"/>
      <c r="U14" s="237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9"/>
    </row>
    <row r="16" spans="1:35" ht="12" customHeight="1" x14ac:dyDescent="0.15">
      <c r="B16" s="240" t="s">
        <v>17</v>
      </c>
      <c r="C16" s="241"/>
      <c r="D16" s="241"/>
      <c r="E16" s="241"/>
      <c r="F16" s="242"/>
      <c r="G16" s="246">
        <f>IF(AND(G19="",G21=""),"",SUM(G19:O22))</f>
        <v>0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</row>
    <row r="17" spans="2:34" ht="12" customHeight="1" x14ac:dyDescent="0.15">
      <c r="B17" s="243"/>
      <c r="C17" s="244"/>
      <c r="D17" s="244"/>
      <c r="E17" s="244"/>
      <c r="F17" s="245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</row>
    <row r="18" spans="2:34" ht="12" customHeight="1" x14ac:dyDescent="0.15">
      <c r="B18" s="227"/>
      <c r="C18" s="228"/>
      <c r="D18" s="228"/>
      <c r="E18" s="228"/>
      <c r="F18" s="229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</row>
    <row r="19" spans="2:34" ht="13.5" customHeight="1" x14ac:dyDescent="0.15">
      <c r="B19" s="249" t="s">
        <v>19</v>
      </c>
      <c r="C19" s="240" t="s">
        <v>18</v>
      </c>
      <c r="D19" s="241"/>
      <c r="E19" s="241"/>
      <c r="F19" s="242"/>
      <c r="G19" s="247">
        <f>AC33</f>
        <v>0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</row>
    <row r="20" spans="2:34" x14ac:dyDescent="0.15">
      <c r="B20" s="250"/>
      <c r="C20" s="243"/>
      <c r="D20" s="244"/>
      <c r="E20" s="244"/>
      <c r="F20" s="245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</row>
    <row r="21" spans="2:34" x14ac:dyDescent="0.15">
      <c r="B21" s="250"/>
      <c r="C21" s="224" t="s">
        <v>76</v>
      </c>
      <c r="D21" s="225"/>
      <c r="E21" s="225"/>
      <c r="F21" s="226"/>
      <c r="G21" s="248">
        <f>G19*0.1</f>
        <v>0</v>
      </c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</row>
    <row r="22" spans="2:34" ht="18.75" customHeight="1" x14ac:dyDescent="0.15">
      <c r="B22" s="251"/>
      <c r="C22" s="227"/>
      <c r="D22" s="228"/>
      <c r="E22" s="228"/>
      <c r="F22" s="229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</row>
    <row r="23" spans="2:34" ht="18.75" x14ac:dyDescent="0.2">
      <c r="B23" s="22"/>
      <c r="C23" s="22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34" ht="36" customHeight="1" x14ac:dyDescent="0.15">
      <c r="B24" s="215" t="s">
        <v>22</v>
      </c>
      <c r="C24" s="215"/>
      <c r="D24" s="215"/>
      <c r="E24" s="215"/>
      <c r="F24" s="215"/>
      <c r="G24" s="182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4"/>
    </row>
    <row r="25" spans="2:34" ht="36" customHeight="1" x14ac:dyDescent="0.15">
      <c r="B25" s="220" t="s">
        <v>65</v>
      </c>
      <c r="C25" s="220"/>
      <c r="D25" s="220"/>
      <c r="E25" s="220"/>
      <c r="F25" s="220"/>
      <c r="G25" s="22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3"/>
    </row>
    <row r="26" spans="2:34" ht="10.5" customHeight="1" x14ac:dyDescent="0.15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</row>
    <row r="27" spans="2:34" ht="19.5" customHeight="1" x14ac:dyDescent="0.15">
      <c r="B27" s="217" t="s">
        <v>66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9"/>
      <c r="R27" s="190" t="s">
        <v>23</v>
      </c>
      <c r="S27" s="190"/>
      <c r="T27" s="190"/>
      <c r="U27" s="190" t="s">
        <v>10</v>
      </c>
      <c r="V27" s="190"/>
      <c r="W27" s="190" t="s">
        <v>24</v>
      </c>
      <c r="X27" s="190"/>
      <c r="Y27" s="190"/>
      <c r="Z27" s="190"/>
      <c r="AA27" s="190"/>
      <c r="AB27" s="190"/>
      <c r="AC27" s="190" t="s">
        <v>13</v>
      </c>
      <c r="AD27" s="190"/>
      <c r="AE27" s="190"/>
      <c r="AF27" s="190"/>
      <c r="AG27" s="190"/>
      <c r="AH27" s="190"/>
    </row>
    <row r="28" spans="2:34" ht="30" customHeight="1" x14ac:dyDescent="0.15"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R28" s="210"/>
      <c r="S28" s="211"/>
      <c r="T28" s="212"/>
      <c r="U28" s="213"/>
      <c r="V28" s="214"/>
      <c r="W28" s="204"/>
      <c r="X28" s="205"/>
      <c r="Y28" s="205"/>
      <c r="Z28" s="205"/>
      <c r="AA28" s="205"/>
      <c r="AB28" s="206"/>
      <c r="AC28" s="207" t="str">
        <f>IF(AND($R28="",$W28=""),"",ROUNDDOWN($R28*$W28,0))</f>
        <v/>
      </c>
      <c r="AD28" s="208" t="str">
        <f t="shared" ref="AD28:AH33" si="0">IF(AND(AB28="",AC28=""),"",ROUNDDOWN(AB28*AC28,0))</f>
        <v/>
      </c>
      <c r="AE28" s="208" t="str">
        <f t="shared" si="0"/>
        <v/>
      </c>
      <c r="AF28" s="208" t="str">
        <f t="shared" si="0"/>
        <v/>
      </c>
      <c r="AG28" s="208" t="str">
        <f t="shared" si="0"/>
        <v/>
      </c>
      <c r="AH28" s="209" t="str">
        <f t="shared" si="0"/>
        <v/>
      </c>
    </row>
    <row r="29" spans="2:34" ht="30" customHeight="1" x14ac:dyDescent="0.15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210"/>
      <c r="S29" s="211"/>
      <c r="T29" s="212"/>
      <c r="U29" s="213"/>
      <c r="V29" s="214"/>
      <c r="W29" s="204"/>
      <c r="X29" s="205"/>
      <c r="Y29" s="205"/>
      <c r="Z29" s="205"/>
      <c r="AA29" s="205"/>
      <c r="AB29" s="206"/>
      <c r="AC29" s="207" t="str">
        <f t="shared" ref="AC29:AC32" si="1">IF(AND($R29="",$W29=""),"",ROUNDDOWN($R29*$W29,0))</f>
        <v/>
      </c>
      <c r="AD29" s="208" t="str">
        <f t="shared" si="0"/>
        <v/>
      </c>
      <c r="AE29" s="208" t="str">
        <f t="shared" si="0"/>
        <v/>
      </c>
      <c r="AF29" s="208" t="str">
        <f t="shared" si="0"/>
        <v/>
      </c>
      <c r="AG29" s="208" t="str">
        <f t="shared" si="0"/>
        <v/>
      </c>
      <c r="AH29" s="209" t="str">
        <f t="shared" si="0"/>
        <v/>
      </c>
    </row>
    <row r="30" spans="2:34" ht="30" customHeight="1" x14ac:dyDescent="0.15">
      <c r="B30" s="19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210"/>
      <c r="S30" s="211"/>
      <c r="T30" s="212"/>
      <c r="U30" s="213"/>
      <c r="V30" s="214"/>
      <c r="W30" s="204"/>
      <c r="X30" s="205"/>
      <c r="Y30" s="205"/>
      <c r="Z30" s="205"/>
      <c r="AA30" s="205"/>
      <c r="AB30" s="206"/>
      <c r="AC30" s="207" t="str">
        <f t="shared" si="1"/>
        <v/>
      </c>
      <c r="AD30" s="208" t="str">
        <f t="shared" si="0"/>
        <v/>
      </c>
      <c r="AE30" s="208" t="str">
        <f t="shared" si="0"/>
        <v/>
      </c>
      <c r="AF30" s="208" t="str">
        <f t="shared" si="0"/>
        <v/>
      </c>
      <c r="AG30" s="208" t="str">
        <f t="shared" si="0"/>
        <v/>
      </c>
      <c r="AH30" s="209" t="str">
        <f t="shared" si="0"/>
        <v/>
      </c>
    </row>
    <row r="31" spans="2:34" ht="30" customHeight="1" x14ac:dyDescent="0.15"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210"/>
      <c r="S31" s="211"/>
      <c r="T31" s="212"/>
      <c r="U31" s="213"/>
      <c r="V31" s="214"/>
      <c r="W31" s="204"/>
      <c r="X31" s="205"/>
      <c r="Y31" s="205"/>
      <c r="Z31" s="205"/>
      <c r="AA31" s="205"/>
      <c r="AB31" s="206"/>
      <c r="AC31" s="207" t="str">
        <f t="shared" si="1"/>
        <v/>
      </c>
      <c r="AD31" s="208" t="str">
        <f t="shared" si="0"/>
        <v/>
      </c>
      <c r="AE31" s="208" t="str">
        <f t="shared" si="0"/>
        <v/>
      </c>
      <c r="AF31" s="208" t="str">
        <f t="shared" si="0"/>
        <v/>
      </c>
      <c r="AG31" s="208" t="str">
        <f t="shared" si="0"/>
        <v/>
      </c>
      <c r="AH31" s="209" t="str">
        <f t="shared" si="0"/>
        <v/>
      </c>
    </row>
    <row r="32" spans="2:34" ht="30" customHeight="1" x14ac:dyDescent="0.15">
      <c r="B32" s="199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202"/>
      <c r="S32" s="202"/>
      <c r="T32" s="202"/>
      <c r="U32" s="203"/>
      <c r="V32" s="203"/>
      <c r="W32" s="204"/>
      <c r="X32" s="205"/>
      <c r="Y32" s="205"/>
      <c r="Z32" s="205"/>
      <c r="AA32" s="205"/>
      <c r="AB32" s="206"/>
      <c r="AC32" s="207" t="str">
        <f t="shared" si="1"/>
        <v/>
      </c>
      <c r="AD32" s="208" t="str">
        <f t="shared" si="0"/>
        <v/>
      </c>
      <c r="AE32" s="208" t="str">
        <f t="shared" si="0"/>
        <v/>
      </c>
      <c r="AF32" s="208" t="str">
        <f t="shared" si="0"/>
        <v/>
      </c>
      <c r="AG32" s="208" t="str">
        <f t="shared" si="0"/>
        <v/>
      </c>
      <c r="AH32" s="209" t="str">
        <f t="shared" si="0"/>
        <v/>
      </c>
    </row>
    <row r="33" spans="2:34" ht="36" customHeight="1" x14ac:dyDescent="0.15">
      <c r="B33" s="194"/>
      <c r="C33" s="194"/>
      <c r="D33" s="194"/>
      <c r="E33" s="194"/>
      <c r="F33" s="194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6"/>
      <c r="S33" s="196"/>
      <c r="T33" s="196"/>
      <c r="U33" s="197"/>
      <c r="V33" s="197"/>
      <c r="W33" s="198" t="s">
        <v>75</v>
      </c>
      <c r="X33" s="198"/>
      <c r="Y33" s="198"/>
      <c r="Z33" s="198"/>
      <c r="AA33" s="198"/>
      <c r="AB33" s="198"/>
      <c r="AC33" s="207">
        <f>SUM(AC28:AH32)</f>
        <v>0</v>
      </c>
      <c r="AD33" s="208">
        <f t="shared" si="0"/>
        <v>0</v>
      </c>
      <c r="AE33" s="208">
        <f t="shared" si="0"/>
        <v>0</v>
      </c>
      <c r="AF33" s="208">
        <f t="shared" si="0"/>
        <v>0</v>
      </c>
      <c r="AG33" s="208">
        <f t="shared" si="0"/>
        <v>0</v>
      </c>
      <c r="AH33" s="209">
        <f t="shared" si="0"/>
        <v>0</v>
      </c>
    </row>
    <row r="34" spans="2:34" ht="11.25" customHeight="1" x14ac:dyDescent="0.15"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20"/>
      <c r="V34" s="20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</row>
    <row r="35" spans="2:34" x14ac:dyDescent="0.15">
      <c r="B35" s="188" t="s">
        <v>32</v>
      </c>
      <c r="C35" s="188"/>
      <c r="D35" s="188"/>
      <c r="E35" s="188"/>
      <c r="F35" s="188"/>
    </row>
    <row r="36" spans="2:34" ht="20.100000000000001" customHeight="1" x14ac:dyDescent="0.15">
      <c r="B36" s="16" t="s">
        <v>28</v>
      </c>
      <c r="C36" s="188" t="s">
        <v>25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</row>
    <row r="37" spans="2:34" ht="20.100000000000001" customHeight="1" x14ac:dyDescent="0.15">
      <c r="B37" s="16" t="s">
        <v>29</v>
      </c>
      <c r="C37" s="188" t="s">
        <v>54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</row>
    <row r="38" spans="2:34" ht="20.100000000000001" customHeight="1" x14ac:dyDescent="0.15">
      <c r="B38" s="16" t="s">
        <v>30</v>
      </c>
      <c r="C38" s="188" t="s">
        <v>33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</row>
    <row r="39" spans="2:34" ht="20.100000000000001" customHeight="1" x14ac:dyDescent="0.15">
      <c r="B39" s="16" t="s">
        <v>31</v>
      </c>
      <c r="C39" s="193" t="s">
        <v>27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</row>
    <row r="40" spans="2:34" ht="20.100000000000001" customHeight="1" x14ac:dyDescent="0.15">
      <c r="B40" s="16" t="s">
        <v>38</v>
      </c>
      <c r="C40" s="188" t="s">
        <v>37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</row>
    <row r="41" spans="2:34" ht="20.100000000000001" customHeight="1" x14ac:dyDescent="0.15">
      <c r="B41" s="16" t="s">
        <v>39</v>
      </c>
      <c r="C41" s="188" t="s">
        <v>88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</row>
    <row r="42" spans="2:34" ht="20.100000000000001" customHeight="1" x14ac:dyDescent="0.15">
      <c r="B42" s="16" t="s">
        <v>40</v>
      </c>
      <c r="C42" s="188" t="s">
        <v>26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</row>
    <row r="43" spans="2:34" ht="6.75" customHeight="1" x14ac:dyDescent="0.15"/>
    <row r="44" spans="2:34" x14ac:dyDescent="0.15">
      <c r="B44" s="1" t="s">
        <v>60</v>
      </c>
    </row>
    <row r="45" spans="2:34" x14ac:dyDescent="0.15">
      <c r="C45" s="190" t="s">
        <v>58</v>
      </c>
      <c r="D45" s="190"/>
      <c r="E45" s="190"/>
      <c r="F45" s="190" t="s">
        <v>57</v>
      </c>
      <c r="G45" s="190"/>
      <c r="H45" s="190"/>
      <c r="I45" s="192" t="s">
        <v>68</v>
      </c>
      <c r="J45" s="192"/>
      <c r="K45" s="192"/>
      <c r="L45" s="190" t="s">
        <v>55</v>
      </c>
      <c r="M45" s="190"/>
      <c r="N45" s="190"/>
      <c r="O45" s="190" t="s">
        <v>56</v>
      </c>
      <c r="P45" s="190"/>
      <c r="Q45" s="190"/>
      <c r="R45" s="190" t="s">
        <v>59</v>
      </c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</row>
    <row r="46" spans="2:34" x14ac:dyDescent="0.15"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</row>
    <row r="47" spans="2:34" x14ac:dyDescent="0.15"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</row>
    <row r="48" spans="2:34" x14ac:dyDescent="0.15"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</row>
  </sheetData>
  <sheetProtection password="803B" sheet="1" objects="1" scenarios="1"/>
  <mergeCells count="83">
    <mergeCell ref="A1:AI1"/>
    <mergeCell ref="B16:F18"/>
    <mergeCell ref="S6:AH6"/>
    <mergeCell ref="S7:T9"/>
    <mergeCell ref="V7:AH7"/>
    <mergeCell ref="U8:AH9"/>
    <mergeCell ref="S10:T12"/>
    <mergeCell ref="U10:AF12"/>
    <mergeCell ref="AG10:AH12"/>
    <mergeCell ref="S5:X5"/>
    <mergeCell ref="Y5:AH5"/>
    <mergeCell ref="Y3:AB3"/>
    <mergeCell ref="AD3:AE3"/>
    <mergeCell ref="AG3:AH3"/>
    <mergeCell ref="C21:F22"/>
    <mergeCell ref="S13:T14"/>
    <mergeCell ref="U13:AH14"/>
    <mergeCell ref="C19:F20"/>
    <mergeCell ref="B35:F35"/>
    <mergeCell ref="G16:AH18"/>
    <mergeCell ref="G19:AH20"/>
    <mergeCell ref="G21:AH22"/>
    <mergeCell ref="B19:B22"/>
    <mergeCell ref="W28:AB28"/>
    <mergeCell ref="AC28:AH28"/>
    <mergeCell ref="R29:T29"/>
    <mergeCell ref="U29:V29"/>
    <mergeCell ref="W29:AB29"/>
    <mergeCell ref="AC29:AH29"/>
    <mergeCell ref="B30:Q30"/>
    <mergeCell ref="C36:AH36"/>
    <mergeCell ref="C37:AH37"/>
    <mergeCell ref="B29:Q29"/>
    <mergeCell ref="B24:F24"/>
    <mergeCell ref="B26:AH26"/>
    <mergeCell ref="B27:Q27"/>
    <mergeCell ref="R27:T27"/>
    <mergeCell ref="U27:V27"/>
    <mergeCell ref="G24:AH24"/>
    <mergeCell ref="B25:F25"/>
    <mergeCell ref="G25:AH25"/>
    <mergeCell ref="W27:AB27"/>
    <mergeCell ref="AC27:AH27"/>
    <mergeCell ref="B28:Q28"/>
    <mergeCell ref="R28:T28"/>
    <mergeCell ref="U28:V28"/>
    <mergeCell ref="R30:T30"/>
    <mergeCell ref="U30:V30"/>
    <mergeCell ref="W30:AB30"/>
    <mergeCell ref="AC30:AH30"/>
    <mergeCell ref="AC33:AH33"/>
    <mergeCell ref="B31:Q31"/>
    <mergeCell ref="R31:T31"/>
    <mergeCell ref="U31:V31"/>
    <mergeCell ref="W31:AB31"/>
    <mergeCell ref="AC31:AH31"/>
    <mergeCell ref="B32:Q32"/>
    <mergeCell ref="R32:T32"/>
    <mergeCell ref="U32:V32"/>
    <mergeCell ref="W32:AB32"/>
    <mergeCell ref="AC32:AH32"/>
    <mergeCell ref="B33:F33"/>
    <mergeCell ref="G33:Q33"/>
    <mergeCell ref="R33:T33"/>
    <mergeCell ref="U33:V33"/>
    <mergeCell ref="W33:AB33"/>
    <mergeCell ref="C38:AH38"/>
    <mergeCell ref="C39:AH39"/>
    <mergeCell ref="C40:AH40"/>
    <mergeCell ref="C41:AH41"/>
    <mergeCell ref="C42:AH42"/>
    <mergeCell ref="R45:AG45"/>
    <mergeCell ref="C46:E48"/>
    <mergeCell ref="F46:H48"/>
    <mergeCell ref="I46:K48"/>
    <mergeCell ref="L46:N48"/>
    <mergeCell ref="O46:Q48"/>
    <mergeCell ref="R46:AG48"/>
    <mergeCell ref="C45:E45"/>
    <mergeCell ref="F45:H45"/>
    <mergeCell ref="I45:K45"/>
    <mergeCell ref="L45:N45"/>
    <mergeCell ref="O45:Q45"/>
  </mergeCells>
  <phoneticPr fontId="2"/>
  <conditionalFormatting sqref="G23:P23">
    <cfRule type="cellIs" dxfId="9" priority="5" operator="equal">
      <formula>0</formula>
    </cfRule>
  </conditionalFormatting>
  <conditionalFormatting sqref="G16">
    <cfRule type="cellIs" dxfId="8" priority="3" operator="equal">
      <formula>0</formula>
    </cfRule>
  </conditionalFormatting>
  <conditionalFormatting sqref="G21:P22 G19">
    <cfRule type="cellIs" dxfId="7" priority="2" operator="equal">
      <formula>0</formula>
    </cfRule>
  </conditionalFormatting>
  <conditionalFormatting sqref="AC33:AH33">
    <cfRule type="cellIs" dxfId="6" priority="1" operator="equal">
      <formula>0</formula>
    </cfRule>
  </conditionalFormatting>
  <pageMargins left="0.7" right="0.3" top="0.46" bottom="0.3" header="0.3" footer="0.2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>
      <selection activeCell="G19" sqref="G19:P21"/>
    </sheetView>
  </sheetViews>
  <sheetFormatPr defaultRowHeight="13.5" x14ac:dyDescent="0.15"/>
  <cols>
    <col min="1" max="27" width="2.625" style="1" customWidth="1"/>
    <col min="28" max="28" width="2.875" style="1" customWidth="1"/>
    <col min="29" max="123" width="2.625" style="1" customWidth="1"/>
    <col min="124" max="16384" width="9" style="1"/>
  </cols>
  <sheetData>
    <row r="1" spans="1:35" ht="21" x14ac:dyDescent="0.15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</row>
    <row r="2" spans="1:35" ht="9.7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21" customHeight="1" x14ac:dyDescent="0.15">
      <c r="X3" s="3" t="s">
        <v>14</v>
      </c>
      <c r="Y3" s="268" t="str">
        <f>IF(総括表!Y3="","",総括表!Y3)</f>
        <v/>
      </c>
      <c r="Z3" s="268"/>
      <c r="AA3" s="268"/>
      <c r="AB3" s="268"/>
      <c r="AC3" s="61" t="s">
        <v>0</v>
      </c>
      <c r="AD3" s="268" t="str">
        <f>IF(総括表!AD3="","",総括表!AD3)</f>
        <v/>
      </c>
      <c r="AE3" s="268"/>
      <c r="AF3" s="61" t="s">
        <v>1</v>
      </c>
      <c r="AG3" s="268" t="str">
        <f>IF(総括表!AG3="","",総括表!AG3)</f>
        <v/>
      </c>
      <c r="AH3" s="268"/>
      <c r="AI3" s="4" t="s">
        <v>2</v>
      </c>
    </row>
    <row r="4" spans="1:35" s="27" customFormat="1" ht="21" customHeight="1" x14ac:dyDescent="0.15">
      <c r="X4" s="59"/>
      <c r="Y4" s="42"/>
      <c r="Z4" s="42"/>
      <c r="AA4" s="25"/>
      <c r="AB4" s="25"/>
      <c r="AC4" s="26"/>
      <c r="AD4" s="25"/>
      <c r="AE4" s="25"/>
      <c r="AF4" s="26"/>
      <c r="AG4" s="25"/>
      <c r="AH4" s="25"/>
      <c r="AI4" s="26"/>
    </row>
    <row r="5" spans="1:35" ht="21" customHeight="1" x14ac:dyDescent="0.15">
      <c r="S5" s="266" t="s">
        <v>69</v>
      </c>
      <c r="T5" s="266"/>
      <c r="U5" s="266"/>
      <c r="V5" s="266"/>
      <c r="W5" s="266"/>
      <c r="X5" s="266"/>
      <c r="Y5" s="267" t="str">
        <f>IF(総括表!Y5="","",総括表!Y5)</f>
        <v/>
      </c>
      <c r="Z5" s="267"/>
      <c r="AA5" s="267"/>
      <c r="AB5" s="267"/>
      <c r="AC5" s="267"/>
      <c r="AD5" s="267"/>
      <c r="AE5" s="267"/>
      <c r="AF5" s="267"/>
      <c r="AG5" s="267"/>
      <c r="AH5" s="267"/>
      <c r="AI5" s="40"/>
    </row>
    <row r="6" spans="1:35" ht="21" customHeight="1" x14ac:dyDescent="0.15">
      <c r="B6" s="2"/>
      <c r="S6" s="253" t="s">
        <v>34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/>
      <c r="AI6" s="35"/>
    </row>
    <row r="7" spans="1:35" ht="26.25" customHeight="1" x14ac:dyDescent="0.15">
      <c r="S7" s="256" t="s">
        <v>7</v>
      </c>
      <c r="T7" s="257"/>
      <c r="U7" s="60" t="s">
        <v>36</v>
      </c>
      <c r="V7" s="258" t="str">
        <f>IF(総括表!V7="","",総括表!V7)</f>
        <v/>
      </c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9"/>
    </row>
    <row r="8" spans="1:35" ht="18.75" customHeight="1" x14ac:dyDescent="0.15">
      <c r="B8" s="2" t="s">
        <v>11</v>
      </c>
      <c r="S8" s="256"/>
      <c r="T8" s="257"/>
      <c r="U8" s="260" t="str">
        <f>IF(総括表!U8="","",総括表!U8)</f>
        <v/>
      </c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2"/>
    </row>
    <row r="9" spans="1:35" x14ac:dyDescent="0.15">
      <c r="S9" s="256"/>
      <c r="T9" s="257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</row>
    <row r="10" spans="1:35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S10" s="256" t="s">
        <v>9</v>
      </c>
      <c r="T10" s="257"/>
      <c r="U10" s="263" t="str">
        <f>IF(総括表!U10="","",総括表!U10)</f>
        <v/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57" t="s">
        <v>12</v>
      </c>
      <c r="AH10" s="265"/>
    </row>
    <row r="11" spans="1:35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S11" s="256"/>
      <c r="T11" s="257"/>
      <c r="U11" s="263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57"/>
      <c r="AH11" s="265"/>
    </row>
    <row r="12" spans="1:35" x14ac:dyDescent="0.15">
      <c r="A12" s="46"/>
      <c r="C12" s="46"/>
      <c r="D12" s="46"/>
      <c r="E12" s="46"/>
      <c r="F12" s="46"/>
      <c r="G12" s="46"/>
      <c r="H12" s="46"/>
      <c r="I12" s="46"/>
      <c r="J12" s="46"/>
      <c r="K12" s="32"/>
      <c r="L12" s="32"/>
      <c r="M12" s="32"/>
      <c r="N12" s="32"/>
      <c r="O12" s="32"/>
      <c r="P12" s="32"/>
      <c r="Q12" s="32"/>
      <c r="S12" s="256"/>
      <c r="T12" s="257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57"/>
      <c r="AH12" s="265"/>
    </row>
    <row r="13" spans="1:35" x14ac:dyDescent="0.15">
      <c r="B13" s="45"/>
      <c r="C13" s="45"/>
      <c r="D13" s="46"/>
      <c r="E13" s="46"/>
      <c r="F13" s="46"/>
      <c r="G13" s="46"/>
      <c r="H13" s="46"/>
      <c r="I13" s="46"/>
      <c r="J13" s="46"/>
      <c r="K13" s="32"/>
      <c r="L13" s="32"/>
      <c r="M13" s="32"/>
      <c r="N13" s="32"/>
      <c r="O13" s="32"/>
      <c r="P13" s="32"/>
      <c r="Q13" s="32"/>
      <c r="S13" s="230" t="s">
        <v>35</v>
      </c>
      <c r="T13" s="231"/>
      <c r="U13" s="234" t="str">
        <f>IF(総括表!U13="","",総括表!U13)</f>
        <v/>
      </c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</row>
    <row r="14" spans="1:35" x14ac:dyDescent="0.15">
      <c r="B14" s="1" t="s">
        <v>15</v>
      </c>
      <c r="S14" s="232"/>
      <c r="T14" s="233"/>
      <c r="U14" s="237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9"/>
    </row>
    <row r="15" spans="1:35" ht="13.5" customHeight="1" x14ac:dyDescent="0.15">
      <c r="K15" s="41"/>
      <c r="L15" s="41"/>
      <c r="M15" s="41"/>
      <c r="N15" s="41"/>
      <c r="O15" s="41"/>
      <c r="P15" s="41"/>
      <c r="S15" s="39"/>
      <c r="T15" s="39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5" ht="13.5" customHeight="1" x14ac:dyDescent="0.15">
      <c r="B16" s="94">
        <v>3</v>
      </c>
      <c r="C16" s="94"/>
      <c r="D16" s="269" t="s">
        <v>43</v>
      </c>
      <c r="E16" s="269"/>
      <c r="F16" s="269"/>
      <c r="G16" s="269"/>
      <c r="H16" s="269"/>
      <c r="I16" s="269"/>
      <c r="J16" s="269"/>
      <c r="K16" s="41"/>
      <c r="L16" s="41"/>
      <c r="M16" s="41"/>
      <c r="N16" s="94"/>
      <c r="O16" s="94"/>
      <c r="P16" s="269" t="s">
        <v>16</v>
      </c>
      <c r="Q16" s="269"/>
      <c r="R16" s="269"/>
      <c r="S16" s="269"/>
      <c r="T16" s="269"/>
      <c r="U16" s="269"/>
      <c r="V16" s="269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2:35" ht="15" customHeight="1" x14ac:dyDescent="0.15">
      <c r="B17" s="94"/>
      <c r="C17" s="94"/>
      <c r="D17" s="269"/>
      <c r="E17" s="269"/>
      <c r="F17" s="269"/>
      <c r="G17" s="269"/>
      <c r="H17" s="269"/>
      <c r="I17" s="269"/>
      <c r="J17" s="269"/>
      <c r="K17" s="41"/>
      <c r="L17" s="41"/>
      <c r="M17" s="41"/>
      <c r="N17" s="94"/>
      <c r="O17" s="94"/>
      <c r="P17" s="269"/>
      <c r="Q17" s="269"/>
      <c r="R17" s="269"/>
      <c r="S17" s="269"/>
      <c r="T17" s="269"/>
      <c r="U17" s="269"/>
      <c r="V17" s="269"/>
      <c r="W17" s="25"/>
      <c r="X17" s="25"/>
      <c r="Y17" s="25"/>
      <c r="Z17" s="29"/>
      <c r="AA17" s="25"/>
      <c r="AB17" s="25"/>
      <c r="AC17" s="25"/>
      <c r="AD17" s="25"/>
      <c r="AE17" s="25"/>
      <c r="AF17" s="25"/>
      <c r="AG17" s="25"/>
      <c r="AH17" s="28"/>
    </row>
    <row r="18" spans="2:35" ht="13.5" customHeight="1" x14ac:dyDescent="0.2">
      <c r="B18" s="43"/>
      <c r="C18" s="39"/>
      <c r="D18" s="39"/>
      <c r="E18" s="39"/>
      <c r="F18" s="39"/>
      <c r="G18" s="44"/>
      <c r="H18" s="44"/>
      <c r="I18" s="44"/>
      <c r="J18" s="44"/>
      <c r="K18" s="44"/>
      <c r="L18" s="44"/>
      <c r="M18" s="44"/>
      <c r="N18" s="44"/>
      <c r="O18" s="44"/>
      <c r="P18" s="44"/>
      <c r="S18" s="28"/>
      <c r="T18" s="25"/>
      <c r="U18" s="25"/>
      <c r="V18" s="25"/>
      <c r="W18" s="25"/>
      <c r="X18" s="25"/>
      <c r="Y18" s="25"/>
      <c r="Z18" s="29"/>
      <c r="AA18" s="25"/>
      <c r="AB18" s="25"/>
      <c r="AC18" s="25"/>
      <c r="AD18" s="25"/>
      <c r="AE18" s="25"/>
      <c r="AF18" s="25"/>
      <c r="AG18" s="25"/>
      <c r="AH18" s="28"/>
    </row>
    <row r="19" spans="2:35" ht="13.5" customHeight="1" x14ac:dyDescent="0.15">
      <c r="B19" s="270" t="s">
        <v>85</v>
      </c>
      <c r="C19" s="271"/>
      <c r="D19" s="271"/>
      <c r="E19" s="271"/>
      <c r="F19" s="272"/>
      <c r="G19" s="279" t="str">
        <f>IF(Z33="契約金額を超過しています","契約金額を超過しています",Q32)</f>
        <v/>
      </c>
      <c r="H19" s="280"/>
      <c r="I19" s="280"/>
      <c r="J19" s="280"/>
      <c r="K19" s="280"/>
      <c r="L19" s="280"/>
      <c r="M19" s="280"/>
      <c r="N19" s="280"/>
      <c r="O19" s="280"/>
      <c r="P19" s="281"/>
      <c r="Q19" s="39"/>
      <c r="S19" s="270" t="s">
        <v>3</v>
      </c>
      <c r="T19" s="271"/>
      <c r="U19" s="272"/>
      <c r="V19" s="105"/>
      <c r="W19" s="106"/>
      <c r="X19" s="106"/>
      <c r="Y19" s="106"/>
      <c r="Z19" s="106"/>
      <c r="AA19" s="107"/>
      <c r="AB19" s="240" t="s">
        <v>44</v>
      </c>
      <c r="AC19" s="241"/>
      <c r="AD19" s="106"/>
      <c r="AE19" s="106"/>
      <c r="AF19" s="241" t="s">
        <v>45</v>
      </c>
      <c r="AG19" s="241"/>
      <c r="AH19" s="242"/>
    </row>
    <row r="20" spans="2:35" ht="13.5" customHeight="1" x14ac:dyDescent="0.15">
      <c r="B20" s="276"/>
      <c r="C20" s="277"/>
      <c r="D20" s="277"/>
      <c r="E20" s="277"/>
      <c r="F20" s="278"/>
      <c r="G20" s="282"/>
      <c r="H20" s="283"/>
      <c r="I20" s="283"/>
      <c r="J20" s="283"/>
      <c r="K20" s="283"/>
      <c r="L20" s="283"/>
      <c r="M20" s="283"/>
      <c r="N20" s="283"/>
      <c r="O20" s="283"/>
      <c r="P20" s="284"/>
      <c r="Q20" s="39"/>
      <c r="S20" s="273"/>
      <c r="T20" s="274"/>
      <c r="U20" s="275"/>
      <c r="V20" s="108"/>
      <c r="W20" s="109"/>
      <c r="X20" s="109"/>
      <c r="Y20" s="109"/>
      <c r="Z20" s="109"/>
      <c r="AA20" s="110"/>
      <c r="AB20" s="227"/>
      <c r="AC20" s="228"/>
      <c r="AD20" s="109"/>
      <c r="AE20" s="109"/>
      <c r="AF20" s="228"/>
      <c r="AG20" s="228"/>
      <c r="AH20" s="229"/>
    </row>
    <row r="21" spans="2:35" ht="13.5" customHeight="1" x14ac:dyDescent="0.15">
      <c r="B21" s="273"/>
      <c r="C21" s="274"/>
      <c r="D21" s="274"/>
      <c r="E21" s="274"/>
      <c r="F21" s="275"/>
      <c r="G21" s="285"/>
      <c r="H21" s="286"/>
      <c r="I21" s="286"/>
      <c r="J21" s="286"/>
      <c r="K21" s="286"/>
      <c r="L21" s="286"/>
      <c r="M21" s="286"/>
      <c r="N21" s="286"/>
      <c r="O21" s="286"/>
      <c r="P21" s="287"/>
      <c r="S21" s="28"/>
      <c r="T21" s="30"/>
      <c r="U21" s="30"/>
      <c r="V21" s="30"/>
      <c r="W21" s="30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2:35" ht="13.5" customHeight="1" x14ac:dyDescent="0.2">
      <c r="G22" s="5"/>
      <c r="H22" s="5"/>
      <c r="I22" s="5"/>
      <c r="J22" s="5"/>
      <c r="K22" s="5"/>
      <c r="L22" s="5"/>
      <c r="M22" s="5"/>
      <c r="N22" s="5"/>
      <c r="O22" s="5"/>
    </row>
    <row r="23" spans="2:35" ht="31.5" customHeight="1" x14ac:dyDescent="0.15">
      <c r="B23" s="190" t="s">
        <v>22</v>
      </c>
      <c r="C23" s="190"/>
      <c r="D23" s="190"/>
      <c r="E23" s="190"/>
      <c r="F23" s="221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3"/>
    </row>
    <row r="24" spans="2:35" ht="31.5" customHeight="1" x14ac:dyDescent="0.15">
      <c r="B24" s="217" t="s">
        <v>53</v>
      </c>
      <c r="C24" s="218"/>
      <c r="D24" s="218"/>
      <c r="E24" s="219"/>
      <c r="F24" s="221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3"/>
    </row>
    <row r="25" spans="2:35" ht="30" customHeight="1" x14ac:dyDescent="0.15">
      <c r="B25" s="288" t="s">
        <v>46</v>
      </c>
      <c r="C25" s="289"/>
      <c r="D25" s="289"/>
      <c r="E25" s="289"/>
      <c r="F25" s="289"/>
      <c r="G25" s="289"/>
      <c r="H25" s="289" t="s">
        <v>62</v>
      </c>
      <c r="I25" s="289"/>
      <c r="J25" s="289"/>
      <c r="K25" s="289"/>
      <c r="L25" s="289"/>
      <c r="M25" s="289"/>
      <c r="N25" s="289"/>
      <c r="O25" s="289"/>
      <c r="P25" s="289"/>
      <c r="Q25" s="289" t="s">
        <v>63</v>
      </c>
      <c r="R25" s="289"/>
      <c r="S25" s="289"/>
      <c r="T25" s="289"/>
      <c r="U25" s="289"/>
      <c r="V25" s="289"/>
      <c r="W25" s="289"/>
      <c r="X25" s="289"/>
      <c r="Y25" s="290"/>
      <c r="Z25" s="291" t="s">
        <v>64</v>
      </c>
      <c r="AA25" s="291"/>
      <c r="AB25" s="291"/>
      <c r="AC25" s="291"/>
      <c r="AD25" s="291"/>
      <c r="AE25" s="291"/>
      <c r="AF25" s="291"/>
      <c r="AG25" s="291"/>
      <c r="AH25" s="292"/>
    </row>
    <row r="26" spans="2:35" ht="35.1" customHeight="1" x14ac:dyDescent="0.15">
      <c r="B26" s="13" t="s">
        <v>28</v>
      </c>
      <c r="C26" s="293" t="s">
        <v>52</v>
      </c>
      <c r="D26" s="293"/>
      <c r="E26" s="293"/>
      <c r="F26" s="293"/>
      <c r="G26" s="293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5"/>
      <c r="Z26" s="296" t="str">
        <f>IF(AND(H26="",Q26=""),"",SUM(H26:Y26))</f>
        <v/>
      </c>
      <c r="AA26" s="296"/>
      <c r="AB26" s="296"/>
      <c r="AC26" s="296"/>
      <c r="AD26" s="296"/>
      <c r="AE26" s="296"/>
      <c r="AF26" s="296"/>
      <c r="AG26" s="296"/>
      <c r="AH26" s="297"/>
      <c r="AI26" s="32"/>
    </row>
    <row r="27" spans="2:35" ht="9" customHeight="1" x14ac:dyDescent="0.15">
      <c r="B27" s="34"/>
      <c r="C27" s="218"/>
      <c r="D27" s="218"/>
      <c r="E27" s="218"/>
      <c r="F27" s="218"/>
      <c r="G27" s="21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9"/>
      <c r="AA27" s="298"/>
      <c r="AB27" s="298"/>
      <c r="AC27" s="298"/>
      <c r="AD27" s="298"/>
      <c r="AE27" s="298"/>
      <c r="AF27" s="298"/>
      <c r="AG27" s="298"/>
      <c r="AH27" s="300"/>
      <c r="AI27" s="32"/>
    </row>
    <row r="28" spans="2:35" ht="30" customHeight="1" x14ac:dyDescent="0.15">
      <c r="B28" s="288" t="s">
        <v>46</v>
      </c>
      <c r="C28" s="289"/>
      <c r="D28" s="289"/>
      <c r="E28" s="289"/>
      <c r="F28" s="289"/>
      <c r="G28" s="289"/>
      <c r="H28" s="289" t="s">
        <v>48</v>
      </c>
      <c r="I28" s="289"/>
      <c r="J28" s="289"/>
      <c r="K28" s="289"/>
      <c r="L28" s="289"/>
      <c r="M28" s="289"/>
      <c r="N28" s="289"/>
      <c r="O28" s="289"/>
      <c r="P28" s="289"/>
      <c r="Q28" s="289" t="s">
        <v>49</v>
      </c>
      <c r="R28" s="289"/>
      <c r="S28" s="289"/>
      <c r="T28" s="289"/>
      <c r="U28" s="289"/>
      <c r="V28" s="289"/>
      <c r="W28" s="289"/>
      <c r="X28" s="289"/>
      <c r="Y28" s="290"/>
      <c r="Z28" s="291" t="s">
        <v>47</v>
      </c>
      <c r="AA28" s="291"/>
      <c r="AB28" s="291"/>
      <c r="AC28" s="291"/>
      <c r="AD28" s="291"/>
      <c r="AE28" s="291"/>
      <c r="AF28" s="291"/>
      <c r="AG28" s="291"/>
      <c r="AH28" s="292"/>
    </row>
    <row r="29" spans="2:35" ht="30" customHeight="1" x14ac:dyDescent="0.15">
      <c r="B29" s="14" t="s">
        <v>29</v>
      </c>
      <c r="C29" s="301" t="s">
        <v>51</v>
      </c>
      <c r="D29" s="301"/>
      <c r="E29" s="301"/>
      <c r="F29" s="301"/>
      <c r="G29" s="301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3"/>
      <c r="Z29" s="304" t="str">
        <f>IF(AND(H29="",Q29=""),"",SUM(H29:Q29))</f>
        <v/>
      </c>
      <c r="AA29" s="304"/>
      <c r="AB29" s="304"/>
      <c r="AC29" s="304"/>
      <c r="AD29" s="304"/>
      <c r="AE29" s="304"/>
      <c r="AF29" s="304"/>
      <c r="AG29" s="304"/>
      <c r="AH29" s="305"/>
    </row>
    <row r="30" spans="2:35" ht="30" customHeight="1" x14ac:dyDescent="0.15">
      <c r="B30" s="11" t="s">
        <v>30</v>
      </c>
      <c r="C30" s="306" t="s">
        <v>76</v>
      </c>
      <c r="D30" s="306"/>
      <c r="E30" s="306"/>
      <c r="F30" s="306"/>
      <c r="G30" s="306"/>
      <c r="H30" s="307" t="str">
        <f>IF(H29="","",H29*0.1)</f>
        <v/>
      </c>
      <c r="I30" s="307"/>
      <c r="J30" s="307"/>
      <c r="K30" s="307"/>
      <c r="L30" s="307"/>
      <c r="M30" s="307"/>
      <c r="N30" s="307"/>
      <c r="O30" s="307"/>
      <c r="P30" s="307"/>
      <c r="Q30" s="307" t="str">
        <f>IF(Q29="","",Q29*0.1)</f>
        <v/>
      </c>
      <c r="R30" s="307"/>
      <c r="S30" s="307"/>
      <c r="T30" s="307"/>
      <c r="U30" s="307"/>
      <c r="V30" s="307"/>
      <c r="W30" s="307"/>
      <c r="X30" s="307"/>
      <c r="Y30" s="308"/>
      <c r="Z30" s="308" t="str">
        <f>IF(AND(H30="",Q30=""),"",SUM(H30:Q30))</f>
        <v/>
      </c>
      <c r="AA30" s="309"/>
      <c r="AB30" s="309"/>
      <c r="AC30" s="309"/>
      <c r="AD30" s="309"/>
      <c r="AE30" s="309"/>
      <c r="AF30" s="309"/>
      <c r="AG30" s="309"/>
      <c r="AH30" s="310"/>
    </row>
    <row r="31" spans="2:35" ht="30" customHeight="1" x14ac:dyDescent="0.15">
      <c r="B31" s="11"/>
      <c r="C31" s="306"/>
      <c r="D31" s="306"/>
      <c r="E31" s="306"/>
      <c r="F31" s="306"/>
      <c r="G31" s="306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2"/>
      <c r="Z31" s="311"/>
      <c r="AA31" s="311"/>
      <c r="AB31" s="311"/>
      <c r="AC31" s="311"/>
      <c r="AD31" s="311"/>
      <c r="AE31" s="311"/>
      <c r="AF31" s="311"/>
      <c r="AG31" s="311"/>
      <c r="AH31" s="313"/>
    </row>
    <row r="32" spans="2:35" ht="30" customHeight="1" x14ac:dyDescent="0.15">
      <c r="B32" s="11" t="s">
        <v>31</v>
      </c>
      <c r="C32" s="314" t="s">
        <v>50</v>
      </c>
      <c r="D32" s="314"/>
      <c r="E32" s="314"/>
      <c r="F32" s="314"/>
      <c r="G32" s="314"/>
      <c r="H32" s="307" t="str">
        <f>IF(AND(H29="",H30=""),"",H29+H30)</f>
        <v/>
      </c>
      <c r="I32" s="307"/>
      <c r="J32" s="307"/>
      <c r="K32" s="307"/>
      <c r="L32" s="307"/>
      <c r="M32" s="307"/>
      <c r="N32" s="307"/>
      <c r="O32" s="307"/>
      <c r="P32" s="307"/>
      <c r="Q32" s="307" t="str">
        <f>IF(AND(Q29="",Q30=""),"",Q29+Q30)</f>
        <v/>
      </c>
      <c r="R32" s="307"/>
      <c r="S32" s="307"/>
      <c r="T32" s="307"/>
      <c r="U32" s="307"/>
      <c r="V32" s="307"/>
      <c r="W32" s="307"/>
      <c r="X32" s="307"/>
      <c r="Y32" s="308"/>
      <c r="Z32" s="307" t="str">
        <f>IF(AND(Z29="",Z30=""),"",Z29+Z30)</f>
        <v/>
      </c>
      <c r="AA32" s="307"/>
      <c r="AB32" s="307"/>
      <c r="AC32" s="307"/>
      <c r="AD32" s="307"/>
      <c r="AE32" s="307"/>
      <c r="AF32" s="307"/>
      <c r="AG32" s="307"/>
      <c r="AH32" s="315"/>
    </row>
    <row r="33" spans="2:34" ht="30" customHeight="1" x14ac:dyDescent="0.15">
      <c r="B33" s="12" t="s">
        <v>38</v>
      </c>
      <c r="C33" s="316" t="s">
        <v>67</v>
      </c>
      <c r="D33" s="316"/>
      <c r="E33" s="316"/>
      <c r="F33" s="316"/>
      <c r="G33" s="316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8"/>
      <c r="Z33" s="319" t="str">
        <f>IF(AND(Z26="",Z32=""),"",IF((Z29+Z30&gt;Z26),"契約金額を超過しています",Z26-Z32))</f>
        <v/>
      </c>
      <c r="AA33" s="320"/>
      <c r="AB33" s="320"/>
      <c r="AC33" s="320"/>
      <c r="AD33" s="320"/>
      <c r="AE33" s="320"/>
      <c r="AF33" s="320"/>
      <c r="AG33" s="320"/>
      <c r="AH33" s="321"/>
    </row>
    <row r="34" spans="2:34" ht="9.75" customHeight="1" x14ac:dyDescent="0.2">
      <c r="B34" s="35"/>
      <c r="C34" s="35"/>
      <c r="D34" s="35"/>
      <c r="E34" s="35"/>
      <c r="F34" s="35"/>
      <c r="G34" s="36"/>
      <c r="H34" s="15"/>
      <c r="I34" s="15"/>
      <c r="J34" s="15"/>
      <c r="K34" s="15"/>
      <c r="L34" s="15"/>
      <c r="M34" s="15"/>
      <c r="N34" s="15"/>
      <c r="O34" s="36"/>
      <c r="P34" s="36"/>
      <c r="Q34" s="36"/>
      <c r="R34" s="37"/>
      <c r="S34" s="37"/>
      <c r="T34" s="37"/>
      <c r="U34" s="38"/>
      <c r="V34" s="38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</row>
    <row r="35" spans="2:34" x14ac:dyDescent="0.15">
      <c r="B35" s="188" t="s">
        <v>32</v>
      </c>
      <c r="C35" s="188"/>
      <c r="D35" s="188"/>
      <c r="E35" s="188"/>
      <c r="F35" s="188"/>
    </row>
    <row r="36" spans="2:34" ht="20.100000000000001" customHeight="1" x14ac:dyDescent="0.15">
      <c r="B36" s="31" t="s">
        <v>28</v>
      </c>
      <c r="C36" s="188" t="s">
        <v>25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</row>
    <row r="37" spans="2:34" ht="20.100000000000001" customHeight="1" x14ac:dyDescent="0.15">
      <c r="B37" s="31" t="s">
        <v>29</v>
      </c>
      <c r="C37" s="188" t="s">
        <v>54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</row>
    <row r="38" spans="2:34" ht="20.100000000000001" customHeight="1" x14ac:dyDescent="0.15">
      <c r="B38" s="31" t="s">
        <v>30</v>
      </c>
      <c r="C38" s="188" t="s">
        <v>33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</row>
    <row r="39" spans="2:34" ht="20.100000000000001" customHeight="1" x14ac:dyDescent="0.15">
      <c r="B39" s="31" t="s">
        <v>31</v>
      </c>
      <c r="C39" s="193" t="s">
        <v>27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</row>
    <row r="40" spans="2:34" ht="20.100000000000001" customHeight="1" x14ac:dyDescent="0.15">
      <c r="B40" s="31" t="s">
        <v>38</v>
      </c>
      <c r="C40" s="188" t="s">
        <v>37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</row>
    <row r="41" spans="2:34" ht="20.100000000000001" customHeight="1" x14ac:dyDescent="0.15">
      <c r="B41" s="52" t="s">
        <v>39</v>
      </c>
      <c r="C41" s="188" t="s">
        <v>88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</row>
    <row r="42" spans="2:34" ht="20.100000000000001" customHeight="1" x14ac:dyDescent="0.15">
      <c r="B42" s="31" t="s">
        <v>40</v>
      </c>
      <c r="C42" s="188" t="s">
        <v>26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</row>
    <row r="43" spans="2:34" ht="9.75" customHeight="1" x14ac:dyDescent="0.15">
      <c r="B43" s="35"/>
      <c r="C43" s="35"/>
      <c r="D43" s="35"/>
      <c r="E43" s="35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7"/>
      <c r="T43" s="37"/>
      <c r="U43" s="38"/>
      <c r="V43" s="38"/>
      <c r="W43" s="6"/>
      <c r="X43" s="6"/>
      <c r="Y43" s="6"/>
      <c r="Z43" s="6"/>
      <c r="AA43" s="6"/>
      <c r="AB43" s="6"/>
      <c r="AC43" s="7"/>
      <c r="AD43" s="7"/>
      <c r="AE43" s="7"/>
      <c r="AF43" s="7"/>
      <c r="AG43" s="7"/>
      <c r="AH43" s="7"/>
    </row>
    <row r="44" spans="2:34" x14ac:dyDescent="0.15">
      <c r="B44" s="1" t="s">
        <v>60</v>
      </c>
    </row>
    <row r="45" spans="2:34" x14ac:dyDescent="0.15">
      <c r="C45" s="190" t="s">
        <v>58</v>
      </c>
      <c r="D45" s="190"/>
      <c r="E45" s="190"/>
      <c r="F45" s="190" t="s">
        <v>57</v>
      </c>
      <c r="G45" s="190"/>
      <c r="H45" s="190"/>
      <c r="I45" s="192" t="s">
        <v>68</v>
      </c>
      <c r="J45" s="192"/>
      <c r="K45" s="192"/>
      <c r="L45" s="190" t="s">
        <v>55</v>
      </c>
      <c r="M45" s="190"/>
      <c r="N45" s="190"/>
      <c r="O45" s="190" t="s">
        <v>56</v>
      </c>
      <c r="P45" s="190"/>
      <c r="Q45" s="190"/>
      <c r="R45" s="190" t="s">
        <v>59</v>
      </c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</row>
    <row r="46" spans="2:34" x14ac:dyDescent="0.15"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</row>
    <row r="47" spans="2:34" x14ac:dyDescent="0.15"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</row>
    <row r="48" spans="2:34" x14ac:dyDescent="0.15"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</row>
  </sheetData>
  <sheetProtection password="803B" sheet="1" objects="1" scenarios="1"/>
  <mergeCells count="86">
    <mergeCell ref="R46:AG48"/>
    <mergeCell ref="C41:AH41"/>
    <mergeCell ref="C42:AH42"/>
    <mergeCell ref="C45:E45"/>
    <mergeCell ref="F45:H45"/>
    <mergeCell ref="I45:K45"/>
    <mergeCell ref="L45:N45"/>
    <mergeCell ref="O45:Q45"/>
    <mergeCell ref="R45:AG45"/>
    <mergeCell ref="C46:E48"/>
    <mergeCell ref="F46:H48"/>
    <mergeCell ref="I46:K48"/>
    <mergeCell ref="L46:N48"/>
    <mergeCell ref="O46:Q48"/>
    <mergeCell ref="C40:AH40"/>
    <mergeCell ref="C32:G32"/>
    <mergeCell ref="H32:P32"/>
    <mergeCell ref="Q32:Y32"/>
    <mergeCell ref="Z32:AH32"/>
    <mergeCell ref="C33:G33"/>
    <mergeCell ref="H33:P33"/>
    <mergeCell ref="Q33:Y33"/>
    <mergeCell ref="Z33:AH33"/>
    <mergeCell ref="B35:F35"/>
    <mergeCell ref="C36:AH36"/>
    <mergeCell ref="C37:AH37"/>
    <mergeCell ref="C38:AH38"/>
    <mergeCell ref="C39:AH39"/>
    <mergeCell ref="C30:G30"/>
    <mergeCell ref="H30:P30"/>
    <mergeCell ref="Q30:Y30"/>
    <mergeCell ref="Z30:AH30"/>
    <mergeCell ref="C31:G31"/>
    <mergeCell ref="H31:P31"/>
    <mergeCell ref="Q31:Y31"/>
    <mergeCell ref="Z31:AH31"/>
    <mergeCell ref="B28:G28"/>
    <mergeCell ref="H28:P28"/>
    <mergeCell ref="Q28:Y28"/>
    <mergeCell ref="Z28:AH28"/>
    <mergeCell ref="C29:G29"/>
    <mergeCell ref="H29:P29"/>
    <mergeCell ref="Q29:Y29"/>
    <mergeCell ref="Z29:AH29"/>
    <mergeCell ref="C26:G26"/>
    <mergeCell ref="H26:P26"/>
    <mergeCell ref="Q26:Y26"/>
    <mergeCell ref="Z26:AH26"/>
    <mergeCell ref="C27:G27"/>
    <mergeCell ref="H27:P27"/>
    <mergeCell ref="Q27:Y27"/>
    <mergeCell ref="Z27:AH27"/>
    <mergeCell ref="B24:E24"/>
    <mergeCell ref="F24:AH24"/>
    <mergeCell ref="B25:G25"/>
    <mergeCell ref="H25:P25"/>
    <mergeCell ref="Q25:Y25"/>
    <mergeCell ref="Z25:AH25"/>
    <mergeCell ref="A1:AI1"/>
    <mergeCell ref="AD3:AE3"/>
    <mergeCell ref="AG3:AH3"/>
    <mergeCell ref="B23:E23"/>
    <mergeCell ref="F23:AH23"/>
    <mergeCell ref="S19:U20"/>
    <mergeCell ref="V19:AA20"/>
    <mergeCell ref="AB19:AC20"/>
    <mergeCell ref="AD19:AE20"/>
    <mergeCell ref="AF19:AH20"/>
    <mergeCell ref="B19:F21"/>
    <mergeCell ref="G19:P21"/>
    <mergeCell ref="S5:X5"/>
    <mergeCell ref="Y5:AH5"/>
    <mergeCell ref="B16:C17"/>
    <mergeCell ref="D16:J17"/>
    <mergeCell ref="Y3:AB3"/>
    <mergeCell ref="N16:O17"/>
    <mergeCell ref="P16:V17"/>
    <mergeCell ref="S13:T14"/>
    <mergeCell ref="U13:AH14"/>
    <mergeCell ref="S6:AH6"/>
    <mergeCell ref="S7:T9"/>
    <mergeCell ref="V7:AH7"/>
    <mergeCell ref="U8:AH9"/>
    <mergeCell ref="S10:T12"/>
    <mergeCell ref="U10:AF12"/>
    <mergeCell ref="AG10:AH12"/>
  </mergeCells>
  <phoneticPr fontId="2"/>
  <dataValidations count="2">
    <dataValidation type="list" allowBlank="1" showInputMessage="1" showErrorMessage="1" sqref="B16:C17">
      <formula1>"1,2,3,4,5,6,7,8,9,10,11,12"</formula1>
    </dataValidation>
    <dataValidation type="list" allowBlank="1" showInputMessage="1" showErrorMessage="1" sqref="Z17:Z18">
      <formula1>"銀行,信金,信組"</formula1>
    </dataValidation>
  </dataValidations>
  <pageMargins left="0.7" right="0.3" top="0.33" bottom="0.16" header="0.3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I6" sqref="I6"/>
    </sheetView>
  </sheetViews>
  <sheetFormatPr defaultRowHeight="13.5" x14ac:dyDescent="0.15"/>
  <cols>
    <col min="1" max="1" width="50.875" style="1" customWidth="1"/>
    <col min="2" max="2" width="6.625" style="1" customWidth="1"/>
    <col min="3" max="3" width="4.625" style="1" customWidth="1"/>
    <col min="4" max="4" width="12.625" style="1" customWidth="1"/>
    <col min="5" max="5" width="15.625" style="1" customWidth="1"/>
    <col min="6" max="16384" width="9" style="1"/>
  </cols>
  <sheetData>
    <row r="1" spans="1:5" ht="30" customHeight="1" x14ac:dyDescent="0.15">
      <c r="A1" s="322" t="s">
        <v>41</v>
      </c>
      <c r="B1" s="322"/>
      <c r="C1" s="322"/>
      <c r="D1" s="322"/>
      <c r="E1" s="322"/>
    </row>
    <row r="2" spans="1:5" s="8" customFormat="1" ht="27" customHeight="1" x14ac:dyDescent="0.15">
      <c r="A2" s="9" t="s">
        <v>42</v>
      </c>
      <c r="B2" s="9" t="s">
        <v>23</v>
      </c>
      <c r="C2" s="9" t="s">
        <v>10</v>
      </c>
      <c r="D2" s="9" t="s">
        <v>24</v>
      </c>
      <c r="E2" s="9" t="s">
        <v>13</v>
      </c>
    </row>
    <row r="3" spans="1:5" ht="30" customHeight="1" x14ac:dyDescent="0.15">
      <c r="A3" s="10"/>
      <c r="B3" s="10"/>
      <c r="C3" s="10"/>
      <c r="D3" s="10"/>
      <c r="E3" s="10"/>
    </row>
    <row r="4" spans="1:5" ht="30" customHeight="1" x14ac:dyDescent="0.15">
      <c r="A4" s="10"/>
      <c r="B4" s="10"/>
      <c r="C4" s="10"/>
      <c r="D4" s="10"/>
      <c r="E4" s="10"/>
    </row>
    <row r="5" spans="1:5" ht="30" customHeight="1" x14ac:dyDescent="0.15">
      <c r="A5" s="10"/>
      <c r="B5" s="10"/>
      <c r="C5" s="10"/>
      <c r="D5" s="10"/>
      <c r="E5" s="10"/>
    </row>
    <row r="6" spans="1:5" ht="30" customHeight="1" x14ac:dyDescent="0.15">
      <c r="A6" s="10"/>
      <c r="B6" s="10"/>
      <c r="C6" s="10"/>
      <c r="D6" s="10"/>
      <c r="E6" s="10"/>
    </row>
    <row r="7" spans="1:5" ht="30" customHeight="1" x14ac:dyDescent="0.15">
      <c r="A7" s="10"/>
      <c r="B7" s="10"/>
      <c r="C7" s="10"/>
      <c r="D7" s="10"/>
      <c r="E7" s="10"/>
    </row>
    <row r="8" spans="1:5" ht="30" customHeight="1" x14ac:dyDescent="0.15">
      <c r="A8" s="10"/>
      <c r="B8" s="10"/>
      <c r="C8" s="10"/>
      <c r="D8" s="10"/>
      <c r="E8" s="10"/>
    </row>
    <row r="9" spans="1:5" ht="30" customHeight="1" x14ac:dyDescent="0.15">
      <c r="A9" s="10"/>
      <c r="B9" s="10"/>
      <c r="C9" s="10"/>
      <c r="D9" s="10"/>
      <c r="E9" s="10"/>
    </row>
    <row r="10" spans="1:5" ht="30" customHeight="1" x14ac:dyDescent="0.15">
      <c r="A10" s="10"/>
      <c r="B10" s="10"/>
      <c r="C10" s="10"/>
      <c r="D10" s="10"/>
      <c r="E10" s="10"/>
    </row>
    <row r="11" spans="1:5" ht="30" customHeight="1" x14ac:dyDescent="0.15">
      <c r="A11" s="10"/>
      <c r="B11" s="10"/>
      <c r="C11" s="10"/>
      <c r="D11" s="10"/>
      <c r="E11" s="10"/>
    </row>
    <row r="12" spans="1:5" ht="30" customHeight="1" x14ac:dyDescent="0.15">
      <c r="A12" s="10"/>
      <c r="B12" s="10"/>
      <c r="C12" s="10"/>
      <c r="D12" s="10"/>
      <c r="E12" s="10"/>
    </row>
    <row r="13" spans="1:5" ht="30" customHeight="1" x14ac:dyDescent="0.15">
      <c r="A13" s="10"/>
      <c r="B13" s="10"/>
      <c r="C13" s="10"/>
      <c r="D13" s="10"/>
      <c r="E13" s="10"/>
    </row>
    <row r="14" spans="1:5" ht="30" customHeight="1" x14ac:dyDescent="0.15">
      <c r="A14" s="10"/>
      <c r="B14" s="10"/>
      <c r="C14" s="10"/>
      <c r="D14" s="10"/>
      <c r="E14" s="10"/>
    </row>
    <row r="15" spans="1:5" ht="30" customHeight="1" x14ac:dyDescent="0.15">
      <c r="A15" s="10"/>
      <c r="B15" s="10"/>
      <c r="C15" s="10"/>
      <c r="D15" s="10"/>
      <c r="E15" s="10"/>
    </row>
    <row r="16" spans="1:5" ht="30" customHeight="1" x14ac:dyDescent="0.15">
      <c r="A16" s="10"/>
      <c r="B16" s="10"/>
      <c r="C16" s="10"/>
      <c r="D16" s="10"/>
      <c r="E16" s="10"/>
    </row>
    <row r="17" spans="1:5" ht="30" customHeight="1" x14ac:dyDescent="0.15">
      <c r="A17" s="10"/>
      <c r="B17" s="10"/>
      <c r="C17" s="10"/>
      <c r="D17" s="10"/>
      <c r="E17" s="10"/>
    </row>
    <row r="18" spans="1:5" ht="30" customHeight="1" x14ac:dyDescent="0.15">
      <c r="A18" s="10"/>
      <c r="B18" s="10"/>
      <c r="C18" s="10"/>
      <c r="D18" s="10"/>
      <c r="E18" s="10"/>
    </row>
    <row r="19" spans="1:5" ht="30" customHeight="1" x14ac:dyDescent="0.15">
      <c r="A19" s="10"/>
      <c r="B19" s="10"/>
      <c r="C19" s="10"/>
      <c r="D19" s="10"/>
      <c r="E19" s="10"/>
    </row>
    <row r="20" spans="1:5" ht="30" customHeight="1" x14ac:dyDescent="0.15">
      <c r="A20" s="10"/>
      <c r="B20" s="10"/>
      <c r="C20" s="10"/>
      <c r="D20" s="10"/>
      <c r="E20" s="10"/>
    </row>
    <row r="21" spans="1:5" ht="30" customHeight="1" x14ac:dyDescent="0.15">
      <c r="A21" s="10"/>
      <c r="B21" s="10"/>
      <c r="C21" s="10"/>
      <c r="D21" s="10"/>
      <c r="E21" s="10"/>
    </row>
    <row r="22" spans="1:5" ht="30" customHeight="1" x14ac:dyDescent="0.15">
      <c r="A22" s="10"/>
      <c r="B22" s="10"/>
      <c r="C22" s="10"/>
      <c r="D22" s="10"/>
      <c r="E22" s="10"/>
    </row>
    <row r="23" spans="1:5" ht="30" customHeight="1" x14ac:dyDescent="0.15">
      <c r="A23" s="10"/>
      <c r="B23" s="10"/>
      <c r="C23" s="10"/>
      <c r="D23" s="10"/>
      <c r="E23" s="10"/>
    </row>
    <row r="24" spans="1:5" ht="30" customHeight="1" x14ac:dyDescent="0.15">
      <c r="A24" s="10"/>
      <c r="B24" s="10"/>
      <c r="C24" s="10"/>
      <c r="D24" s="10"/>
      <c r="E24" s="10"/>
    </row>
    <row r="25" spans="1:5" ht="30" customHeight="1" x14ac:dyDescent="0.15">
      <c r="A25" s="10"/>
      <c r="B25" s="10"/>
      <c r="C25" s="10"/>
      <c r="D25" s="10"/>
      <c r="E25" s="10"/>
    </row>
    <row r="26" spans="1:5" ht="30" customHeight="1" x14ac:dyDescent="0.15">
      <c r="A26" s="10"/>
      <c r="B26" s="10"/>
      <c r="C26" s="10"/>
      <c r="D26" s="10"/>
      <c r="E26" s="10"/>
    </row>
    <row r="27" spans="1:5" ht="30" customHeight="1" x14ac:dyDescent="0.15">
      <c r="A27" s="10"/>
      <c r="B27" s="10"/>
      <c r="C27" s="10"/>
      <c r="D27" s="10"/>
      <c r="E27" s="10"/>
    </row>
    <row r="28" spans="1:5" ht="30" customHeight="1" x14ac:dyDescent="0.15">
      <c r="A28" s="10"/>
      <c r="B28" s="10"/>
      <c r="C28" s="10"/>
      <c r="D28" s="10"/>
      <c r="E28" s="10"/>
    </row>
    <row r="29" spans="1:5" ht="30" customHeight="1" x14ac:dyDescent="0.15"/>
  </sheetData>
  <mergeCells count="1">
    <mergeCell ref="A1:E1"/>
  </mergeCells>
  <phoneticPr fontId="2"/>
  <pageMargins left="0.7" right="0.4" top="0.55000000000000004" bottom="0.62" header="0.3" footer="0.3"/>
  <pageSetup paperSize="9" orientation="portrait" r:id="rId1"/>
  <headerFooter>
    <oddFooter>&amp;R&amp;"BIZ UDPゴシック,標準"&amp;12&amp;P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Normal="100" workbookViewId="0">
      <selection activeCell="G13" sqref="G13:P15"/>
    </sheetView>
  </sheetViews>
  <sheetFormatPr defaultRowHeight="13.5" x14ac:dyDescent="0.15"/>
  <cols>
    <col min="1" max="124" width="2.625" style="63" customWidth="1"/>
    <col min="125" max="16384" width="9" style="63"/>
  </cols>
  <sheetData>
    <row r="1" spans="1:35" ht="21" x14ac:dyDescent="0.1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14.2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ht="21" customHeight="1" x14ac:dyDescent="0.15">
      <c r="X3" s="65" t="s">
        <v>14</v>
      </c>
      <c r="Y3" s="122">
        <v>2023</v>
      </c>
      <c r="Z3" s="122"/>
      <c r="AA3" s="122"/>
      <c r="AB3" s="122"/>
      <c r="AC3" s="66" t="s">
        <v>0</v>
      </c>
      <c r="AD3" s="122">
        <v>9</v>
      </c>
      <c r="AE3" s="122"/>
      <c r="AF3" s="66" t="s">
        <v>1</v>
      </c>
      <c r="AG3" s="122">
        <v>30</v>
      </c>
      <c r="AH3" s="122"/>
      <c r="AI3" s="66" t="s">
        <v>2</v>
      </c>
    </row>
    <row r="4" spans="1:35" ht="21" customHeight="1" x14ac:dyDescent="0.15">
      <c r="B4" s="67" t="s">
        <v>11</v>
      </c>
      <c r="X4" s="65"/>
      <c r="Y4" s="68"/>
      <c r="Z4" s="68"/>
      <c r="AA4" s="68"/>
      <c r="AB4" s="68"/>
      <c r="AC4" s="69"/>
      <c r="AD4" s="68"/>
      <c r="AE4" s="68"/>
      <c r="AF4" s="69"/>
      <c r="AG4" s="68"/>
      <c r="AH4" s="68"/>
      <c r="AI4" s="70"/>
    </row>
    <row r="5" spans="1:35" ht="26.25" customHeight="1" x14ac:dyDescent="0.15">
      <c r="S5" s="112" t="s">
        <v>69</v>
      </c>
      <c r="T5" s="112"/>
      <c r="U5" s="112"/>
      <c r="V5" s="112"/>
      <c r="W5" s="112"/>
      <c r="X5" s="112"/>
      <c r="Y5" s="113" t="s">
        <v>94</v>
      </c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5" x14ac:dyDescent="0.15">
      <c r="S6" s="114" t="s">
        <v>34</v>
      </c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6"/>
    </row>
    <row r="7" spans="1:35" x14ac:dyDescent="0.15">
      <c r="B7" s="63" t="s">
        <v>15</v>
      </c>
      <c r="S7" s="96" t="s">
        <v>7</v>
      </c>
      <c r="T7" s="81"/>
      <c r="U7" s="62" t="s">
        <v>36</v>
      </c>
      <c r="V7" s="117" t="s">
        <v>77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8"/>
    </row>
    <row r="8" spans="1:35" x14ac:dyDescent="0.15">
      <c r="B8" s="94">
        <v>9</v>
      </c>
      <c r="C8" s="94"/>
      <c r="D8" s="95" t="s">
        <v>86</v>
      </c>
      <c r="E8" s="95"/>
      <c r="F8" s="95"/>
      <c r="G8" s="95"/>
      <c r="H8" s="95"/>
      <c r="I8" s="95"/>
      <c r="J8" s="95"/>
      <c r="S8" s="96"/>
      <c r="T8" s="81"/>
      <c r="U8" s="119" t="s">
        <v>78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</row>
    <row r="9" spans="1:35" x14ac:dyDescent="0.15">
      <c r="B9" s="94"/>
      <c r="C9" s="94"/>
      <c r="D9" s="95"/>
      <c r="E9" s="95"/>
      <c r="F9" s="95"/>
      <c r="G9" s="95"/>
      <c r="H9" s="95"/>
      <c r="I9" s="95"/>
      <c r="J9" s="95"/>
      <c r="S9" s="96"/>
      <c r="T9" s="81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</row>
    <row r="10" spans="1:35" x14ac:dyDescent="0.15">
      <c r="B10" s="94">
        <v>3</v>
      </c>
      <c r="C10" s="94"/>
      <c r="D10" s="95" t="s">
        <v>16</v>
      </c>
      <c r="E10" s="95"/>
      <c r="F10" s="95"/>
      <c r="G10" s="95"/>
      <c r="H10" s="95"/>
      <c r="I10" s="95"/>
      <c r="J10" s="95"/>
      <c r="S10" s="96" t="s">
        <v>9</v>
      </c>
      <c r="T10" s="81"/>
      <c r="U10" s="97" t="s">
        <v>79</v>
      </c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81" t="s">
        <v>12</v>
      </c>
      <c r="AH10" s="82"/>
    </row>
    <row r="11" spans="1:35" x14ac:dyDescent="0.15">
      <c r="B11" s="94"/>
      <c r="C11" s="94"/>
      <c r="D11" s="95"/>
      <c r="E11" s="95"/>
      <c r="F11" s="95"/>
      <c r="G11" s="95"/>
      <c r="H11" s="95"/>
      <c r="I11" s="95"/>
      <c r="J11" s="95"/>
      <c r="S11" s="96"/>
      <c r="T11" s="81"/>
      <c r="U11" s="97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81"/>
      <c r="AH11" s="82"/>
    </row>
    <row r="12" spans="1:35" x14ac:dyDescent="0.15">
      <c r="S12" s="96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81"/>
      <c r="AH12" s="82"/>
    </row>
    <row r="13" spans="1:35" x14ac:dyDescent="0.15">
      <c r="B13" s="129" t="s">
        <v>17</v>
      </c>
      <c r="C13" s="130"/>
      <c r="D13" s="130"/>
      <c r="E13" s="130"/>
      <c r="F13" s="131"/>
      <c r="G13" s="138">
        <f>IF(AND(G16="",G18=""),"",SUM(G16:O19))</f>
        <v>7150000</v>
      </c>
      <c r="H13" s="139"/>
      <c r="I13" s="139"/>
      <c r="J13" s="139"/>
      <c r="K13" s="139"/>
      <c r="L13" s="139"/>
      <c r="M13" s="139"/>
      <c r="N13" s="139"/>
      <c r="O13" s="139"/>
      <c r="P13" s="140"/>
      <c r="S13" s="132" t="s">
        <v>35</v>
      </c>
      <c r="T13" s="133"/>
      <c r="U13" s="147" t="s">
        <v>80</v>
      </c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9"/>
    </row>
    <row r="14" spans="1:35" x14ac:dyDescent="0.15">
      <c r="B14" s="132"/>
      <c r="C14" s="133"/>
      <c r="D14" s="133"/>
      <c r="E14" s="133"/>
      <c r="F14" s="134"/>
      <c r="G14" s="141"/>
      <c r="H14" s="142"/>
      <c r="I14" s="142"/>
      <c r="J14" s="142"/>
      <c r="K14" s="142"/>
      <c r="L14" s="142"/>
      <c r="M14" s="142"/>
      <c r="N14" s="142"/>
      <c r="O14" s="142"/>
      <c r="P14" s="143"/>
      <c r="S14" s="135"/>
      <c r="T14" s="136"/>
      <c r="U14" s="150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</row>
    <row r="15" spans="1:35" ht="15" customHeight="1" x14ac:dyDescent="0.15">
      <c r="B15" s="135"/>
      <c r="C15" s="136"/>
      <c r="D15" s="136"/>
      <c r="E15" s="136"/>
      <c r="F15" s="137"/>
      <c r="G15" s="144"/>
      <c r="H15" s="145"/>
      <c r="I15" s="145"/>
      <c r="J15" s="145"/>
      <c r="K15" s="145"/>
      <c r="L15" s="145"/>
      <c r="M15" s="145"/>
      <c r="N15" s="145"/>
      <c r="O15" s="145"/>
      <c r="P15" s="146"/>
      <c r="S15" s="151" t="s">
        <v>20</v>
      </c>
      <c r="T15" s="83" t="s">
        <v>81</v>
      </c>
      <c r="U15" s="84"/>
      <c r="V15" s="84"/>
      <c r="W15" s="84"/>
      <c r="X15" s="84"/>
      <c r="Y15" s="84"/>
      <c r="Z15" s="87" t="s">
        <v>4</v>
      </c>
      <c r="AA15" s="84" t="s">
        <v>82</v>
      </c>
      <c r="AB15" s="84"/>
      <c r="AC15" s="84"/>
      <c r="AD15" s="84"/>
      <c r="AE15" s="84"/>
      <c r="AF15" s="84"/>
      <c r="AG15" s="84"/>
      <c r="AH15" s="89" t="s">
        <v>5</v>
      </c>
    </row>
    <row r="16" spans="1:35" x14ac:dyDescent="0.15">
      <c r="B16" s="151" t="s">
        <v>19</v>
      </c>
      <c r="C16" s="129" t="s">
        <v>18</v>
      </c>
      <c r="D16" s="130"/>
      <c r="E16" s="130"/>
      <c r="F16" s="131"/>
      <c r="G16" s="99">
        <f>AB33</f>
        <v>6500000</v>
      </c>
      <c r="H16" s="100"/>
      <c r="I16" s="100"/>
      <c r="J16" s="100"/>
      <c r="K16" s="100"/>
      <c r="L16" s="100"/>
      <c r="M16" s="100"/>
      <c r="N16" s="100"/>
      <c r="O16" s="100"/>
      <c r="P16" s="101"/>
      <c r="S16" s="152"/>
      <c r="T16" s="85"/>
      <c r="U16" s="86"/>
      <c r="V16" s="86"/>
      <c r="W16" s="86"/>
      <c r="X16" s="86"/>
      <c r="Y16" s="86"/>
      <c r="Z16" s="88"/>
      <c r="AA16" s="86"/>
      <c r="AB16" s="86"/>
      <c r="AC16" s="86"/>
      <c r="AD16" s="86"/>
      <c r="AE16" s="86"/>
      <c r="AF16" s="86"/>
      <c r="AG16" s="86"/>
      <c r="AH16" s="90"/>
    </row>
    <row r="17" spans="2:34" x14ac:dyDescent="0.15">
      <c r="B17" s="152"/>
      <c r="C17" s="132"/>
      <c r="D17" s="133"/>
      <c r="E17" s="133"/>
      <c r="F17" s="134"/>
      <c r="G17" s="102"/>
      <c r="H17" s="103"/>
      <c r="I17" s="103"/>
      <c r="J17" s="103"/>
      <c r="K17" s="103"/>
      <c r="L17" s="103"/>
      <c r="M17" s="103"/>
      <c r="N17" s="103"/>
      <c r="O17" s="103"/>
      <c r="P17" s="104"/>
      <c r="S17" s="152"/>
      <c r="T17" s="129" t="s">
        <v>6</v>
      </c>
      <c r="U17" s="130"/>
      <c r="V17" s="130"/>
      <c r="W17" s="131"/>
      <c r="X17" s="105" t="s">
        <v>83</v>
      </c>
      <c r="Y17" s="106"/>
      <c r="Z17" s="106"/>
      <c r="AA17" s="107"/>
      <c r="AB17" s="123" t="s">
        <v>95</v>
      </c>
      <c r="AC17" s="124"/>
      <c r="AD17" s="124"/>
      <c r="AE17" s="124"/>
      <c r="AF17" s="124"/>
      <c r="AG17" s="124"/>
      <c r="AH17" s="125"/>
    </row>
    <row r="18" spans="2:34" ht="13.5" customHeight="1" x14ac:dyDescent="0.15">
      <c r="B18" s="152"/>
      <c r="C18" s="154" t="s">
        <v>74</v>
      </c>
      <c r="D18" s="155"/>
      <c r="E18" s="155"/>
      <c r="F18" s="156"/>
      <c r="G18" s="160">
        <f>IF(G16="","",G16*0.1)</f>
        <v>650000</v>
      </c>
      <c r="H18" s="161"/>
      <c r="I18" s="161"/>
      <c r="J18" s="161"/>
      <c r="K18" s="161"/>
      <c r="L18" s="161"/>
      <c r="M18" s="161"/>
      <c r="N18" s="161"/>
      <c r="O18" s="161"/>
      <c r="P18" s="162"/>
      <c r="S18" s="152"/>
      <c r="T18" s="135"/>
      <c r="U18" s="136"/>
      <c r="V18" s="136"/>
      <c r="W18" s="137"/>
      <c r="X18" s="108"/>
      <c r="Y18" s="109"/>
      <c r="Z18" s="109"/>
      <c r="AA18" s="110"/>
      <c r="AB18" s="126"/>
      <c r="AC18" s="127"/>
      <c r="AD18" s="127"/>
      <c r="AE18" s="127"/>
      <c r="AF18" s="127"/>
      <c r="AG18" s="127"/>
      <c r="AH18" s="128"/>
    </row>
    <row r="19" spans="2:34" ht="13.5" customHeight="1" x14ac:dyDescent="0.15">
      <c r="B19" s="153"/>
      <c r="C19" s="157"/>
      <c r="D19" s="158"/>
      <c r="E19" s="158"/>
      <c r="F19" s="159"/>
      <c r="G19" s="163"/>
      <c r="H19" s="164"/>
      <c r="I19" s="164"/>
      <c r="J19" s="164"/>
      <c r="K19" s="164"/>
      <c r="L19" s="164"/>
      <c r="M19" s="164"/>
      <c r="N19" s="164"/>
      <c r="O19" s="164"/>
      <c r="P19" s="165"/>
      <c r="S19" s="152"/>
      <c r="T19" s="166" t="s">
        <v>21</v>
      </c>
      <c r="U19" s="167"/>
      <c r="V19" s="167"/>
      <c r="W19" s="168"/>
      <c r="X19" s="169" t="s">
        <v>84</v>
      </c>
      <c r="Y19" s="170"/>
      <c r="Z19" s="170"/>
      <c r="AA19" s="170"/>
      <c r="AB19" s="170"/>
      <c r="AC19" s="170"/>
      <c r="AD19" s="170"/>
      <c r="AE19" s="170"/>
      <c r="AF19" s="170"/>
      <c r="AG19" s="170"/>
      <c r="AH19" s="171"/>
    </row>
    <row r="20" spans="2:34" ht="13.5" customHeight="1" x14ac:dyDescent="0.2">
      <c r="G20" s="71"/>
      <c r="H20" s="71"/>
      <c r="I20" s="71"/>
      <c r="J20" s="71"/>
      <c r="K20" s="71"/>
      <c r="L20" s="71"/>
      <c r="M20" s="71"/>
      <c r="N20" s="71"/>
      <c r="O20" s="71"/>
      <c r="S20" s="152"/>
      <c r="T20" s="129" t="s">
        <v>8</v>
      </c>
      <c r="U20" s="130"/>
      <c r="V20" s="130"/>
      <c r="W20" s="131"/>
      <c r="X20" s="83" t="s">
        <v>79</v>
      </c>
      <c r="Y20" s="84"/>
      <c r="Z20" s="84"/>
      <c r="AA20" s="84"/>
      <c r="AB20" s="84"/>
      <c r="AC20" s="84"/>
      <c r="AD20" s="84"/>
      <c r="AE20" s="84"/>
      <c r="AF20" s="84"/>
      <c r="AG20" s="84"/>
      <c r="AH20" s="172"/>
    </row>
    <row r="21" spans="2:34" ht="13.5" customHeight="1" x14ac:dyDescent="0.2">
      <c r="C21" s="72"/>
      <c r="D21" s="72"/>
      <c r="E21" s="72"/>
      <c r="H21" s="72"/>
      <c r="I21" s="72"/>
      <c r="J21" s="72"/>
      <c r="M21" s="72"/>
      <c r="N21" s="72"/>
      <c r="O21" s="72"/>
      <c r="S21" s="153"/>
      <c r="T21" s="135"/>
      <c r="U21" s="136"/>
      <c r="V21" s="136"/>
      <c r="W21" s="137"/>
      <c r="X21" s="85"/>
      <c r="Y21" s="86"/>
      <c r="Z21" s="86"/>
      <c r="AA21" s="86"/>
      <c r="AB21" s="86"/>
      <c r="AC21" s="86"/>
      <c r="AD21" s="86"/>
      <c r="AE21" s="86"/>
      <c r="AF21" s="86"/>
      <c r="AG21" s="86"/>
      <c r="AH21" s="173"/>
    </row>
    <row r="22" spans="2:34" ht="13.5" customHeight="1" x14ac:dyDescent="0.2">
      <c r="G22" s="73"/>
      <c r="H22" s="73"/>
      <c r="I22" s="73"/>
      <c r="J22" s="73"/>
      <c r="K22" s="73"/>
      <c r="L22" s="73"/>
      <c r="M22" s="73"/>
      <c r="N22" s="73"/>
      <c r="O22" s="73"/>
    </row>
    <row r="23" spans="2:34" ht="36" customHeight="1" x14ac:dyDescent="0.15">
      <c r="B23" s="189" t="s">
        <v>3</v>
      </c>
      <c r="C23" s="189"/>
      <c r="D23" s="189"/>
      <c r="E23" s="189"/>
      <c r="F23" s="189"/>
      <c r="G23" s="180" t="s">
        <v>72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179" t="s">
        <v>71</v>
      </c>
      <c r="Y23" s="180"/>
      <c r="Z23" s="180"/>
      <c r="AA23" s="181"/>
      <c r="AB23" s="179" t="s">
        <v>73</v>
      </c>
      <c r="AC23" s="180"/>
      <c r="AD23" s="180"/>
      <c r="AE23" s="180"/>
      <c r="AF23" s="180"/>
      <c r="AG23" s="180"/>
      <c r="AH23" s="181"/>
    </row>
    <row r="24" spans="2:34" ht="36" customHeight="1" x14ac:dyDescent="0.15">
      <c r="B24" s="91"/>
      <c r="C24" s="91"/>
      <c r="D24" s="91"/>
      <c r="E24" s="91"/>
      <c r="F24" s="91"/>
      <c r="G24" s="92" t="s">
        <v>102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182" t="s">
        <v>96</v>
      </c>
      <c r="Y24" s="183"/>
      <c r="Z24" s="183"/>
      <c r="AA24" s="184"/>
      <c r="AB24" s="185">
        <v>2000000</v>
      </c>
      <c r="AC24" s="186"/>
      <c r="AD24" s="186"/>
      <c r="AE24" s="186"/>
      <c r="AF24" s="186"/>
      <c r="AG24" s="186"/>
      <c r="AH24" s="187"/>
    </row>
    <row r="25" spans="2:34" ht="36" customHeight="1" x14ac:dyDescent="0.15">
      <c r="B25" s="91">
        <v>20230901</v>
      </c>
      <c r="C25" s="91"/>
      <c r="D25" s="91"/>
      <c r="E25" s="91"/>
      <c r="F25" s="91"/>
      <c r="G25" s="92" t="s">
        <v>97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182" t="s">
        <v>96</v>
      </c>
      <c r="Y25" s="183"/>
      <c r="Z25" s="183"/>
      <c r="AA25" s="184"/>
      <c r="AB25" s="185">
        <v>4500000</v>
      </c>
      <c r="AC25" s="186"/>
      <c r="AD25" s="186"/>
      <c r="AE25" s="186"/>
      <c r="AF25" s="186"/>
      <c r="AG25" s="186"/>
      <c r="AH25" s="187"/>
    </row>
    <row r="26" spans="2:34" ht="36" customHeight="1" x14ac:dyDescent="0.15">
      <c r="B26" s="91"/>
      <c r="C26" s="91"/>
      <c r="D26" s="91"/>
      <c r="E26" s="91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182"/>
      <c r="Y26" s="183"/>
      <c r="Z26" s="183"/>
      <c r="AA26" s="184"/>
      <c r="AB26" s="185"/>
      <c r="AC26" s="186"/>
      <c r="AD26" s="186"/>
      <c r="AE26" s="186"/>
      <c r="AF26" s="186"/>
      <c r="AG26" s="186"/>
      <c r="AH26" s="187"/>
    </row>
    <row r="27" spans="2:34" ht="36" customHeight="1" x14ac:dyDescent="0.15">
      <c r="B27" s="91"/>
      <c r="C27" s="91"/>
      <c r="D27" s="91"/>
      <c r="E27" s="91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182"/>
      <c r="Y27" s="183"/>
      <c r="Z27" s="183"/>
      <c r="AA27" s="184"/>
      <c r="AB27" s="185"/>
      <c r="AC27" s="186"/>
      <c r="AD27" s="186"/>
      <c r="AE27" s="186"/>
      <c r="AF27" s="186"/>
      <c r="AG27" s="186"/>
      <c r="AH27" s="187"/>
    </row>
    <row r="28" spans="2:34" ht="36" customHeight="1" x14ac:dyDescent="0.15"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182"/>
      <c r="Y28" s="183"/>
      <c r="Z28" s="183"/>
      <c r="AA28" s="184"/>
      <c r="AB28" s="185"/>
      <c r="AC28" s="186"/>
      <c r="AD28" s="186"/>
      <c r="AE28" s="186"/>
      <c r="AF28" s="186"/>
      <c r="AG28" s="186"/>
      <c r="AH28" s="187"/>
    </row>
    <row r="29" spans="2:34" ht="36" customHeight="1" x14ac:dyDescent="0.15">
      <c r="B29" s="91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182"/>
      <c r="Y29" s="183"/>
      <c r="Z29" s="183"/>
      <c r="AA29" s="184"/>
      <c r="AB29" s="185"/>
      <c r="AC29" s="186"/>
      <c r="AD29" s="186"/>
      <c r="AE29" s="186"/>
      <c r="AF29" s="186"/>
      <c r="AG29" s="186"/>
      <c r="AH29" s="187"/>
    </row>
    <row r="30" spans="2:34" ht="36" customHeight="1" x14ac:dyDescent="0.15">
      <c r="B30" s="91"/>
      <c r="C30" s="91"/>
      <c r="D30" s="91"/>
      <c r="E30" s="9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182"/>
      <c r="Y30" s="183"/>
      <c r="Z30" s="183"/>
      <c r="AA30" s="184"/>
      <c r="AB30" s="185"/>
      <c r="AC30" s="186"/>
      <c r="AD30" s="186"/>
      <c r="AE30" s="186"/>
      <c r="AF30" s="186"/>
      <c r="AG30" s="186"/>
      <c r="AH30" s="187"/>
    </row>
    <row r="31" spans="2:34" ht="36" customHeight="1" x14ac:dyDescent="0.15">
      <c r="B31" s="91"/>
      <c r="C31" s="91"/>
      <c r="D31" s="91"/>
      <c r="E31" s="91"/>
      <c r="F31" s="91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182"/>
      <c r="Y31" s="183"/>
      <c r="Z31" s="183"/>
      <c r="AA31" s="184"/>
      <c r="AB31" s="185"/>
      <c r="AC31" s="186"/>
      <c r="AD31" s="186"/>
      <c r="AE31" s="186"/>
      <c r="AF31" s="186"/>
      <c r="AG31" s="186"/>
      <c r="AH31" s="187"/>
    </row>
    <row r="32" spans="2:34" ht="36" customHeight="1" x14ac:dyDescent="0.15">
      <c r="B32" s="91"/>
      <c r="C32" s="91"/>
      <c r="D32" s="91"/>
      <c r="E32" s="91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182"/>
      <c r="Y32" s="183"/>
      <c r="Z32" s="183"/>
      <c r="AA32" s="184"/>
      <c r="AB32" s="185"/>
      <c r="AC32" s="186"/>
      <c r="AD32" s="186"/>
      <c r="AE32" s="186"/>
      <c r="AF32" s="186"/>
      <c r="AG32" s="186"/>
      <c r="AH32" s="187"/>
    </row>
    <row r="33" spans="2:34" ht="36" customHeight="1" x14ac:dyDescent="0.15">
      <c r="B33" s="178" t="s">
        <v>75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5">
        <f>IF(AND(AB24="",AB25="",AB26="",AB27="",AB28="",AB29="",AB30="",AB31="",AB32=""),"",SUM(AB24:AH32))</f>
        <v>6500000</v>
      </c>
      <c r="AC33" s="176"/>
      <c r="AD33" s="176"/>
      <c r="AE33" s="176"/>
      <c r="AF33" s="176"/>
      <c r="AG33" s="176"/>
      <c r="AH33" s="177"/>
    </row>
    <row r="34" spans="2:34" s="76" customFormat="1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4"/>
      <c r="AF34" s="74"/>
      <c r="AG34" s="74"/>
      <c r="AH34" s="74"/>
    </row>
    <row r="35" spans="2:34" x14ac:dyDescent="0.15">
      <c r="B35" s="174" t="s">
        <v>32</v>
      </c>
      <c r="C35" s="174"/>
      <c r="D35" s="174"/>
      <c r="E35" s="174"/>
      <c r="F35" s="174"/>
    </row>
    <row r="36" spans="2:34" ht="20.100000000000001" customHeight="1" x14ac:dyDescent="0.15">
      <c r="B36" s="77" t="s">
        <v>28</v>
      </c>
      <c r="C36" s="174" t="s">
        <v>54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</row>
    <row r="37" spans="2:34" ht="20.100000000000001" customHeight="1" x14ac:dyDescent="0.15">
      <c r="B37" s="77" t="s">
        <v>91</v>
      </c>
      <c r="C37" s="174" t="s">
        <v>33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</row>
    <row r="38" spans="2:34" ht="20.100000000000001" customHeight="1" x14ac:dyDescent="0.15">
      <c r="B38" s="77" t="s">
        <v>30</v>
      </c>
      <c r="C38" s="174" t="s">
        <v>37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</row>
    <row r="39" spans="2:34" s="1" customFormat="1" ht="20.100000000000001" customHeight="1" x14ac:dyDescent="0.15">
      <c r="B39" s="52" t="s">
        <v>92</v>
      </c>
      <c r="C39" s="188" t="s">
        <v>88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</row>
    <row r="40" spans="2:34" ht="20.100000000000001" customHeight="1" x14ac:dyDescent="0.15">
      <c r="B40" s="77" t="s">
        <v>93</v>
      </c>
      <c r="C40" s="174" t="s">
        <v>26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</row>
    <row r="41" spans="2:34" ht="6.75" customHeight="1" x14ac:dyDescent="0.15"/>
  </sheetData>
  <sheetProtection password="803B" sheet="1" objects="1" scenarios="1"/>
  <mergeCells count="86">
    <mergeCell ref="A1:AI1"/>
    <mergeCell ref="Y3:AB3"/>
    <mergeCell ref="AD3:AE3"/>
    <mergeCell ref="AG3:AH3"/>
    <mergeCell ref="S5:X5"/>
    <mergeCell ref="Y5:AH5"/>
    <mergeCell ref="S6:AH6"/>
    <mergeCell ref="S7:T9"/>
    <mergeCell ref="V7:AH7"/>
    <mergeCell ref="B8:C9"/>
    <mergeCell ref="D8:J9"/>
    <mergeCell ref="U8:AH9"/>
    <mergeCell ref="B10:C11"/>
    <mergeCell ref="D10:J11"/>
    <mergeCell ref="S10:T12"/>
    <mergeCell ref="U10:AF12"/>
    <mergeCell ref="AG10:AH12"/>
    <mergeCell ref="T15:Y16"/>
    <mergeCell ref="Z15:Z16"/>
    <mergeCell ref="AA15:AG16"/>
    <mergeCell ref="AH15:AH16"/>
    <mergeCell ref="B16:B19"/>
    <mergeCell ref="C16:F17"/>
    <mergeCell ref="G16:P17"/>
    <mergeCell ref="T17:W18"/>
    <mergeCell ref="X17:AA18"/>
    <mergeCell ref="AB17:AH18"/>
    <mergeCell ref="B13:F15"/>
    <mergeCell ref="G13:P15"/>
    <mergeCell ref="S13:T14"/>
    <mergeCell ref="U13:AH14"/>
    <mergeCell ref="S15:S21"/>
    <mergeCell ref="C18:F19"/>
    <mergeCell ref="G18:P19"/>
    <mergeCell ref="T19:W19"/>
    <mergeCell ref="X19:AH19"/>
    <mergeCell ref="T20:W21"/>
    <mergeCell ref="X20:AH21"/>
    <mergeCell ref="B23:F23"/>
    <mergeCell ref="G23:W23"/>
    <mergeCell ref="X23:AA23"/>
    <mergeCell ref="AB23:AH23"/>
    <mergeCell ref="B24:F24"/>
    <mergeCell ref="G24:W24"/>
    <mergeCell ref="X24:AA24"/>
    <mergeCell ref="AB24:AH24"/>
    <mergeCell ref="B25:F25"/>
    <mergeCell ref="G25:W25"/>
    <mergeCell ref="X25:AA25"/>
    <mergeCell ref="AB25:AH25"/>
    <mergeCell ref="B26:F26"/>
    <mergeCell ref="G26:W26"/>
    <mergeCell ref="X26:AA26"/>
    <mergeCell ref="AB26:AH26"/>
    <mergeCell ref="B27:F27"/>
    <mergeCell ref="G27:W27"/>
    <mergeCell ref="X27:AA27"/>
    <mergeCell ref="AB27:AH27"/>
    <mergeCell ref="B28:F28"/>
    <mergeCell ref="G28:W28"/>
    <mergeCell ref="X28:AA28"/>
    <mergeCell ref="AB28:AH28"/>
    <mergeCell ref="B29:F29"/>
    <mergeCell ref="G29:W29"/>
    <mergeCell ref="X29:AA29"/>
    <mergeCell ref="AB29:AH29"/>
    <mergeCell ref="B30:F30"/>
    <mergeCell ref="G30:W30"/>
    <mergeCell ref="X30:AA30"/>
    <mergeCell ref="AB30:AH30"/>
    <mergeCell ref="B31:F31"/>
    <mergeCell ref="G31:W31"/>
    <mergeCell ref="X31:AA31"/>
    <mergeCell ref="AB31:AH31"/>
    <mergeCell ref="B32:F32"/>
    <mergeCell ref="G32:W32"/>
    <mergeCell ref="X32:AA32"/>
    <mergeCell ref="AB32:AH32"/>
    <mergeCell ref="C39:AH39"/>
    <mergeCell ref="C40:AH40"/>
    <mergeCell ref="B33:AA33"/>
    <mergeCell ref="AB33:AH33"/>
    <mergeCell ref="B35:F35"/>
    <mergeCell ref="C36:AH36"/>
    <mergeCell ref="C37:AH37"/>
    <mergeCell ref="C38:AH38"/>
  </mergeCells>
  <phoneticPr fontId="2"/>
  <conditionalFormatting sqref="G13:P15">
    <cfRule type="cellIs" dxfId="5" priority="2" operator="equal">
      <formula>0</formula>
    </cfRule>
  </conditionalFormatting>
  <conditionalFormatting sqref="G16:P19">
    <cfRule type="cellIs" dxfId="4" priority="1" operator="equal">
      <formula>0</formula>
    </cfRule>
  </conditionalFormatting>
  <dataValidations count="3">
    <dataValidation type="list" allowBlank="1" showInputMessage="1" showErrorMessage="1" sqref="Z15:Z16">
      <formula1>"銀行,信金,信組"</formula1>
    </dataValidation>
    <dataValidation type="list" allowBlank="1" showInputMessage="1" showErrorMessage="1" sqref="X17:AA18">
      <formula1>"当座,普通"</formula1>
    </dataValidation>
    <dataValidation type="list" allowBlank="1" showInputMessage="1" showErrorMessage="1" sqref="B8:C9">
      <formula1>"1,2,3,4,5,6,7,8,9,10,11,12"</formula1>
    </dataValidation>
  </dataValidations>
  <pageMargins left="0.7" right="0.3" top="0.46" bottom="0.3" header="0.3" footer="0.2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>
      <selection activeCell="G21" sqref="G21:AH22"/>
    </sheetView>
  </sheetViews>
  <sheetFormatPr defaultRowHeight="13.5" x14ac:dyDescent="0.15"/>
  <cols>
    <col min="1" max="124" width="2.625" style="1" customWidth="1"/>
    <col min="125" max="16384" width="9" style="1"/>
  </cols>
  <sheetData>
    <row r="1" spans="1:35" ht="21" x14ac:dyDescent="0.15">
      <c r="A1" s="252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</row>
    <row r="2" spans="1:35" ht="14.2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ht="21" customHeight="1" x14ac:dyDescent="0.15">
      <c r="S3" s="27"/>
      <c r="T3" s="27"/>
      <c r="U3" s="27"/>
      <c r="V3" s="27"/>
      <c r="W3" s="27"/>
      <c r="X3" s="59" t="s">
        <v>14</v>
      </c>
      <c r="Y3" s="268">
        <f>IF('総括表 (記入例)'!Y3:AB3="","",'総括表 (記入例)'!Y3:AB3)</f>
        <v>2023</v>
      </c>
      <c r="Z3" s="268"/>
      <c r="AA3" s="268"/>
      <c r="AB3" s="268"/>
      <c r="AC3" s="61" t="s">
        <v>0</v>
      </c>
      <c r="AD3" s="268">
        <f>IF('総括表 (記入例)'!AD3:AE3="","",'総括表 (記入例)'!AD3:AE3)</f>
        <v>9</v>
      </c>
      <c r="AE3" s="268"/>
      <c r="AF3" s="61" t="s">
        <v>1</v>
      </c>
      <c r="AG3" s="268">
        <f>IF('総括表 (記入例)'!AG3:AH3="","",'総括表 (記入例)'!AG3:AH3)</f>
        <v>30</v>
      </c>
      <c r="AH3" s="268"/>
      <c r="AI3" s="4" t="s">
        <v>2</v>
      </c>
    </row>
    <row r="4" spans="1:35" s="27" customFormat="1" ht="21" customHeight="1" x14ac:dyDescent="0.15">
      <c r="X4" s="59"/>
      <c r="Y4" s="24"/>
      <c r="Z4" s="24"/>
      <c r="AA4" s="25"/>
      <c r="AB4" s="25"/>
      <c r="AC4" s="26"/>
      <c r="AD4" s="25"/>
      <c r="AE4" s="25"/>
      <c r="AF4" s="26"/>
      <c r="AG4" s="25"/>
      <c r="AH4" s="25"/>
      <c r="AI4" s="26"/>
    </row>
    <row r="5" spans="1:35" ht="21" customHeight="1" x14ac:dyDescent="0.15">
      <c r="B5" s="2"/>
      <c r="S5" s="266" t="s">
        <v>69</v>
      </c>
      <c r="T5" s="266"/>
      <c r="U5" s="266"/>
      <c r="V5" s="266"/>
      <c r="W5" s="266"/>
      <c r="X5" s="266"/>
      <c r="Y5" s="267" t="str">
        <f>IF('総括表 (記入例)'!Y5:AH5="","",'総括表 (記入例)'!Y5:AH5)</f>
        <v>Ｔ9－9999－9999－９９９９</v>
      </c>
      <c r="Z5" s="267"/>
      <c r="AA5" s="267"/>
      <c r="AB5" s="267"/>
      <c r="AC5" s="267"/>
      <c r="AD5" s="267"/>
      <c r="AE5" s="267"/>
      <c r="AF5" s="267"/>
      <c r="AG5" s="267"/>
      <c r="AH5" s="267"/>
      <c r="AI5" s="53"/>
    </row>
    <row r="6" spans="1:35" x14ac:dyDescent="0.15">
      <c r="S6" s="253" t="s">
        <v>34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/>
    </row>
    <row r="7" spans="1:35" x14ac:dyDescent="0.15">
      <c r="S7" s="256" t="s">
        <v>7</v>
      </c>
      <c r="T7" s="257"/>
      <c r="U7" s="60" t="s">
        <v>36</v>
      </c>
      <c r="V7" s="258" t="str">
        <f>IF('総括表 (記入例)'!V7:AH7="","",'総括表 (記入例)'!V7:AH7)</f>
        <v>372-0818</v>
      </c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9"/>
    </row>
    <row r="8" spans="1:35" ht="13.5" customHeight="1" x14ac:dyDescent="0.15">
      <c r="S8" s="256"/>
      <c r="T8" s="257"/>
      <c r="U8" s="260" t="str">
        <f>IF('総括表 (記入例)'!U8:AH9="","",'総括表 (記入例)'!U8:AH9)</f>
        <v>群馬県伊勢崎市連取元町２番地３</v>
      </c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2"/>
    </row>
    <row r="9" spans="1:35" x14ac:dyDescent="0.15">
      <c r="S9" s="256"/>
      <c r="T9" s="257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</row>
    <row r="10" spans="1:35" ht="18.75" x14ac:dyDescent="0.15">
      <c r="B10" s="2" t="s">
        <v>11</v>
      </c>
      <c r="S10" s="256" t="s">
        <v>9</v>
      </c>
      <c r="T10" s="257"/>
      <c r="U10" s="263" t="str">
        <f>IF('総括表 (記入例)'!U10:AF12="","",'総括表 (記入例)'!U10:AF12)</f>
        <v>小倉設備興業株式会社</v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57" t="s">
        <v>12</v>
      </c>
      <c r="AH10" s="265"/>
    </row>
    <row r="11" spans="1:35" x14ac:dyDescent="0.15">
      <c r="S11" s="256"/>
      <c r="T11" s="257"/>
      <c r="U11" s="263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57"/>
      <c r="AH11" s="265"/>
    </row>
    <row r="12" spans="1:35" x14ac:dyDescent="0.15">
      <c r="S12" s="256"/>
      <c r="T12" s="257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57"/>
      <c r="AH12" s="265"/>
    </row>
    <row r="13" spans="1:35" ht="13.5" customHeight="1" x14ac:dyDescent="0.15">
      <c r="S13" s="230" t="s">
        <v>35</v>
      </c>
      <c r="T13" s="231"/>
      <c r="U13" s="234" t="str">
        <f>IF('総括表 (記入例)'!U13:AH14="","",'総括表 (記入例)'!U13:AH14)</f>
        <v>0270-25-2915</v>
      </c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</row>
    <row r="14" spans="1:35" ht="13.5" customHeight="1" x14ac:dyDescent="0.15">
      <c r="S14" s="232"/>
      <c r="T14" s="233"/>
      <c r="U14" s="237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9"/>
    </row>
    <row r="16" spans="1:35" ht="12" customHeight="1" x14ac:dyDescent="0.15">
      <c r="B16" s="240" t="s">
        <v>17</v>
      </c>
      <c r="C16" s="241"/>
      <c r="D16" s="241"/>
      <c r="E16" s="241"/>
      <c r="F16" s="242"/>
      <c r="G16" s="246">
        <f>IF(AND(G19="",G21=""),"",SUM(G19:O22))</f>
        <v>2200000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</row>
    <row r="17" spans="2:34" ht="12" customHeight="1" x14ac:dyDescent="0.15">
      <c r="B17" s="243"/>
      <c r="C17" s="244"/>
      <c r="D17" s="244"/>
      <c r="E17" s="244"/>
      <c r="F17" s="245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</row>
    <row r="18" spans="2:34" ht="12" customHeight="1" x14ac:dyDescent="0.15">
      <c r="B18" s="227"/>
      <c r="C18" s="228"/>
      <c r="D18" s="228"/>
      <c r="E18" s="228"/>
      <c r="F18" s="229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</row>
    <row r="19" spans="2:34" ht="13.5" customHeight="1" x14ac:dyDescent="0.15">
      <c r="B19" s="249" t="s">
        <v>19</v>
      </c>
      <c r="C19" s="240" t="s">
        <v>18</v>
      </c>
      <c r="D19" s="241"/>
      <c r="E19" s="241"/>
      <c r="F19" s="242"/>
      <c r="G19" s="247">
        <f>AC33</f>
        <v>2000000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</row>
    <row r="20" spans="2:34" x14ac:dyDescent="0.15">
      <c r="B20" s="250"/>
      <c r="C20" s="243"/>
      <c r="D20" s="244"/>
      <c r="E20" s="244"/>
      <c r="F20" s="245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</row>
    <row r="21" spans="2:34" x14ac:dyDescent="0.15">
      <c r="B21" s="250"/>
      <c r="C21" s="224" t="s">
        <v>76</v>
      </c>
      <c r="D21" s="225"/>
      <c r="E21" s="225"/>
      <c r="F21" s="226"/>
      <c r="G21" s="248">
        <f>G19*0.1</f>
        <v>200000</v>
      </c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</row>
    <row r="22" spans="2:34" ht="18.75" customHeight="1" x14ac:dyDescent="0.15">
      <c r="B22" s="251"/>
      <c r="C22" s="227"/>
      <c r="D22" s="228"/>
      <c r="E22" s="228"/>
      <c r="F22" s="229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</row>
    <row r="23" spans="2:34" ht="18.75" x14ac:dyDescent="0.2">
      <c r="B23" s="49"/>
      <c r="C23" s="49"/>
      <c r="D23" s="49"/>
      <c r="E23" s="4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2:34" ht="36" customHeight="1" x14ac:dyDescent="0.15">
      <c r="B24" s="215" t="s">
        <v>22</v>
      </c>
      <c r="C24" s="215"/>
      <c r="D24" s="215"/>
      <c r="E24" s="215"/>
      <c r="F24" s="215"/>
      <c r="G24" s="182" t="s">
        <v>98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4"/>
    </row>
    <row r="25" spans="2:34" ht="36" customHeight="1" x14ac:dyDescent="0.15">
      <c r="B25" s="220" t="s">
        <v>65</v>
      </c>
      <c r="C25" s="220"/>
      <c r="D25" s="220"/>
      <c r="E25" s="220"/>
      <c r="F25" s="220"/>
      <c r="G25" s="221" t="s">
        <v>99</v>
      </c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3"/>
    </row>
    <row r="26" spans="2:34" ht="10.5" customHeight="1" x14ac:dyDescent="0.15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</row>
    <row r="27" spans="2:34" ht="19.5" customHeight="1" x14ac:dyDescent="0.15">
      <c r="B27" s="217" t="s">
        <v>66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9"/>
      <c r="R27" s="190" t="s">
        <v>23</v>
      </c>
      <c r="S27" s="190"/>
      <c r="T27" s="190"/>
      <c r="U27" s="190" t="s">
        <v>10</v>
      </c>
      <c r="V27" s="190"/>
      <c r="W27" s="190" t="s">
        <v>24</v>
      </c>
      <c r="X27" s="190"/>
      <c r="Y27" s="190"/>
      <c r="Z27" s="190"/>
      <c r="AA27" s="190"/>
      <c r="AB27" s="190"/>
      <c r="AC27" s="190" t="s">
        <v>13</v>
      </c>
      <c r="AD27" s="190"/>
      <c r="AE27" s="190"/>
      <c r="AF27" s="190"/>
      <c r="AG27" s="190"/>
      <c r="AH27" s="190"/>
    </row>
    <row r="28" spans="2:34" ht="30" customHeight="1" x14ac:dyDescent="0.15">
      <c r="B28" s="199" t="s">
        <v>100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R28" s="210">
        <v>1</v>
      </c>
      <c r="S28" s="211"/>
      <c r="T28" s="212"/>
      <c r="U28" s="213" t="s">
        <v>101</v>
      </c>
      <c r="V28" s="214"/>
      <c r="W28" s="204">
        <v>2000000</v>
      </c>
      <c r="X28" s="205"/>
      <c r="Y28" s="205"/>
      <c r="Z28" s="205"/>
      <c r="AA28" s="205"/>
      <c r="AB28" s="206"/>
      <c r="AC28" s="207">
        <f>IF(AND($R28="",$W28=""),"",ROUNDDOWN($R28*$W28,0))</f>
        <v>2000000</v>
      </c>
      <c r="AD28" s="208">
        <f t="shared" ref="AD28:AH33" si="0">IF(AND(AB28="",AC28=""),"",ROUNDDOWN(AB28*AC28,0))</f>
        <v>0</v>
      </c>
      <c r="AE28" s="208">
        <f t="shared" si="0"/>
        <v>0</v>
      </c>
      <c r="AF28" s="208">
        <f t="shared" si="0"/>
        <v>0</v>
      </c>
      <c r="AG28" s="208">
        <f t="shared" si="0"/>
        <v>0</v>
      </c>
      <c r="AH28" s="209">
        <f t="shared" si="0"/>
        <v>0</v>
      </c>
    </row>
    <row r="29" spans="2:34" ht="30" customHeight="1" x14ac:dyDescent="0.15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210"/>
      <c r="S29" s="211"/>
      <c r="T29" s="212"/>
      <c r="U29" s="213"/>
      <c r="V29" s="214"/>
      <c r="W29" s="204"/>
      <c r="X29" s="205"/>
      <c r="Y29" s="205"/>
      <c r="Z29" s="205"/>
      <c r="AA29" s="205"/>
      <c r="AB29" s="206"/>
      <c r="AC29" s="207" t="str">
        <f t="shared" ref="AC29:AC32" si="1">IF(AND($R29="",$W29=""),"",ROUNDDOWN($R29*$W29,0))</f>
        <v/>
      </c>
      <c r="AD29" s="208" t="str">
        <f t="shared" si="0"/>
        <v/>
      </c>
      <c r="AE29" s="208" t="str">
        <f t="shared" si="0"/>
        <v/>
      </c>
      <c r="AF29" s="208" t="str">
        <f t="shared" si="0"/>
        <v/>
      </c>
      <c r="AG29" s="208" t="str">
        <f t="shared" si="0"/>
        <v/>
      </c>
      <c r="AH29" s="209" t="str">
        <f t="shared" si="0"/>
        <v/>
      </c>
    </row>
    <row r="30" spans="2:34" ht="30" customHeight="1" x14ac:dyDescent="0.15">
      <c r="B30" s="19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210"/>
      <c r="S30" s="211"/>
      <c r="T30" s="212"/>
      <c r="U30" s="213"/>
      <c r="V30" s="214"/>
      <c r="W30" s="204"/>
      <c r="X30" s="205"/>
      <c r="Y30" s="205"/>
      <c r="Z30" s="205"/>
      <c r="AA30" s="205"/>
      <c r="AB30" s="206"/>
      <c r="AC30" s="207" t="str">
        <f t="shared" si="1"/>
        <v/>
      </c>
      <c r="AD30" s="208" t="str">
        <f t="shared" si="0"/>
        <v/>
      </c>
      <c r="AE30" s="208" t="str">
        <f t="shared" si="0"/>
        <v/>
      </c>
      <c r="AF30" s="208" t="str">
        <f t="shared" si="0"/>
        <v/>
      </c>
      <c r="AG30" s="208" t="str">
        <f t="shared" si="0"/>
        <v/>
      </c>
      <c r="AH30" s="209" t="str">
        <f t="shared" si="0"/>
        <v/>
      </c>
    </row>
    <row r="31" spans="2:34" ht="30" customHeight="1" x14ac:dyDescent="0.15"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210"/>
      <c r="S31" s="211"/>
      <c r="T31" s="212"/>
      <c r="U31" s="213"/>
      <c r="V31" s="214"/>
      <c r="W31" s="204"/>
      <c r="X31" s="205"/>
      <c r="Y31" s="205"/>
      <c r="Z31" s="205"/>
      <c r="AA31" s="205"/>
      <c r="AB31" s="206"/>
      <c r="AC31" s="207" t="str">
        <f t="shared" si="1"/>
        <v/>
      </c>
      <c r="AD31" s="208" t="str">
        <f t="shared" si="0"/>
        <v/>
      </c>
      <c r="AE31" s="208" t="str">
        <f t="shared" si="0"/>
        <v/>
      </c>
      <c r="AF31" s="208" t="str">
        <f t="shared" si="0"/>
        <v/>
      </c>
      <c r="AG31" s="208" t="str">
        <f t="shared" si="0"/>
        <v/>
      </c>
      <c r="AH31" s="209" t="str">
        <f t="shared" si="0"/>
        <v/>
      </c>
    </row>
    <row r="32" spans="2:34" ht="30" customHeight="1" x14ac:dyDescent="0.15">
      <c r="B32" s="199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202"/>
      <c r="S32" s="202"/>
      <c r="T32" s="202"/>
      <c r="U32" s="203"/>
      <c r="V32" s="203"/>
      <c r="W32" s="204"/>
      <c r="X32" s="205"/>
      <c r="Y32" s="205"/>
      <c r="Z32" s="205"/>
      <c r="AA32" s="205"/>
      <c r="AB32" s="206"/>
      <c r="AC32" s="207" t="str">
        <f t="shared" si="1"/>
        <v/>
      </c>
      <c r="AD32" s="208" t="str">
        <f t="shared" si="0"/>
        <v/>
      </c>
      <c r="AE32" s="208" t="str">
        <f t="shared" si="0"/>
        <v/>
      </c>
      <c r="AF32" s="208" t="str">
        <f t="shared" si="0"/>
        <v/>
      </c>
      <c r="AG32" s="208" t="str">
        <f t="shared" si="0"/>
        <v/>
      </c>
      <c r="AH32" s="209" t="str">
        <f t="shared" si="0"/>
        <v/>
      </c>
    </row>
    <row r="33" spans="2:34" ht="36" customHeight="1" x14ac:dyDescent="0.15">
      <c r="B33" s="194"/>
      <c r="C33" s="194"/>
      <c r="D33" s="194"/>
      <c r="E33" s="194"/>
      <c r="F33" s="194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6"/>
      <c r="S33" s="196"/>
      <c r="T33" s="196"/>
      <c r="U33" s="197"/>
      <c r="V33" s="197"/>
      <c r="W33" s="198" t="s">
        <v>75</v>
      </c>
      <c r="X33" s="198"/>
      <c r="Y33" s="198"/>
      <c r="Z33" s="198"/>
      <c r="AA33" s="198"/>
      <c r="AB33" s="198"/>
      <c r="AC33" s="207">
        <f>SUM(AC28:AH32)</f>
        <v>2000000</v>
      </c>
      <c r="AD33" s="208">
        <f t="shared" si="0"/>
        <v>0</v>
      </c>
      <c r="AE33" s="208">
        <f t="shared" si="0"/>
        <v>0</v>
      </c>
      <c r="AF33" s="208">
        <f t="shared" si="0"/>
        <v>0</v>
      </c>
      <c r="AG33" s="208">
        <f t="shared" si="0"/>
        <v>0</v>
      </c>
      <c r="AH33" s="209">
        <f t="shared" si="0"/>
        <v>0</v>
      </c>
    </row>
    <row r="34" spans="2:34" ht="11.25" customHeight="1" x14ac:dyDescent="0.15">
      <c r="B34" s="53"/>
      <c r="C34" s="53"/>
      <c r="D34" s="53"/>
      <c r="E34" s="53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5"/>
      <c r="T34" s="55"/>
      <c r="U34" s="56"/>
      <c r="V34" s="56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</row>
    <row r="35" spans="2:34" x14ac:dyDescent="0.15">
      <c r="B35" s="188" t="s">
        <v>32</v>
      </c>
      <c r="C35" s="188"/>
      <c r="D35" s="188"/>
      <c r="E35" s="188"/>
      <c r="F35" s="188"/>
    </row>
    <row r="36" spans="2:34" ht="20.100000000000001" customHeight="1" x14ac:dyDescent="0.15">
      <c r="B36" s="52" t="s">
        <v>28</v>
      </c>
      <c r="C36" s="188" t="s">
        <v>25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</row>
    <row r="37" spans="2:34" ht="20.100000000000001" customHeight="1" x14ac:dyDescent="0.15">
      <c r="B37" s="52" t="s">
        <v>29</v>
      </c>
      <c r="C37" s="188" t="s">
        <v>54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</row>
    <row r="38" spans="2:34" ht="20.100000000000001" customHeight="1" x14ac:dyDescent="0.15">
      <c r="B38" s="52" t="s">
        <v>30</v>
      </c>
      <c r="C38" s="188" t="s">
        <v>33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</row>
    <row r="39" spans="2:34" ht="20.100000000000001" customHeight="1" x14ac:dyDescent="0.15">
      <c r="B39" s="52" t="s">
        <v>31</v>
      </c>
      <c r="C39" s="193" t="s">
        <v>27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</row>
    <row r="40" spans="2:34" ht="20.100000000000001" customHeight="1" x14ac:dyDescent="0.15">
      <c r="B40" s="52" t="s">
        <v>38</v>
      </c>
      <c r="C40" s="188" t="s">
        <v>37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</row>
    <row r="41" spans="2:34" ht="20.100000000000001" customHeight="1" x14ac:dyDescent="0.15">
      <c r="B41" s="52" t="s">
        <v>39</v>
      </c>
      <c r="C41" s="188" t="s">
        <v>88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</row>
    <row r="42" spans="2:34" ht="20.100000000000001" customHeight="1" x14ac:dyDescent="0.15">
      <c r="B42" s="52" t="s">
        <v>40</v>
      </c>
      <c r="C42" s="188" t="s">
        <v>26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</row>
    <row r="43" spans="2:34" ht="6.75" customHeight="1" x14ac:dyDescent="0.15"/>
    <row r="44" spans="2:34" x14ac:dyDescent="0.15">
      <c r="B44" s="1" t="s">
        <v>60</v>
      </c>
    </row>
    <row r="45" spans="2:34" x14ac:dyDescent="0.15">
      <c r="C45" s="190" t="s">
        <v>58</v>
      </c>
      <c r="D45" s="190"/>
      <c r="E45" s="190"/>
      <c r="F45" s="190" t="s">
        <v>57</v>
      </c>
      <c r="G45" s="190"/>
      <c r="H45" s="190"/>
      <c r="I45" s="192" t="s">
        <v>68</v>
      </c>
      <c r="J45" s="192"/>
      <c r="K45" s="192"/>
      <c r="L45" s="190" t="s">
        <v>55</v>
      </c>
      <c r="M45" s="190"/>
      <c r="N45" s="190"/>
      <c r="O45" s="190" t="s">
        <v>56</v>
      </c>
      <c r="P45" s="190"/>
      <c r="Q45" s="190"/>
      <c r="R45" s="190" t="s">
        <v>59</v>
      </c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</row>
    <row r="46" spans="2:34" x14ac:dyDescent="0.15"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</row>
    <row r="47" spans="2:34" x14ac:dyDescent="0.15"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</row>
    <row r="48" spans="2:34" x14ac:dyDescent="0.15"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</row>
  </sheetData>
  <sheetProtection password="803B" sheet="1" objects="1" scenarios="1"/>
  <mergeCells count="83">
    <mergeCell ref="A1:AI1"/>
    <mergeCell ref="Y3:AB3"/>
    <mergeCell ref="AD3:AE3"/>
    <mergeCell ref="AG3:AH3"/>
    <mergeCell ref="S5:X5"/>
    <mergeCell ref="Y5:AH5"/>
    <mergeCell ref="S6:AH6"/>
    <mergeCell ref="S7:T9"/>
    <mergeCell ref="V7:AH7"/>
    <mergeCell ref="U8:AH9"/>
    <mergeCell ref="S10:T12"/>
    <mergeCell ref="U10:AF12"/>
    <mergeCell ref="AG10:AH12"/>
    <mergeCell ref="S13:T14"/>
    <mergeCell ref="U13:AH14"/>
    <mergeCell ref="B16:F18"/>
    <mergeCell ref="G16:AH18"/>
    <mergeCell ref="B19:B22"/>
    <mergeCell ref="C19:F20"/>
    <mergeCell ref="G19:AH20"/>
    <mergeCell ref="C21:F22"/>
    <mergeCell ref="G21:AH22"/>
    <mergeCell ref="B27:Q27"/>
    <mergeCell ref="R27:T27"/>
    <mergeCell ref="U27:V27"/>
    <mergeCell ref="W27:AB27"/>
    <mergeCell ref="AC27:AH27"/>
    <mergeCell ref="B24:F24"/>
    <mergeCell ref="G24:AH24"/>
    <mergeCell ref="B25:F25"/>
    <mergeCell ref="G25:AH25"/>
    <mergeCell ref="B26:AH26"/>
    <mergeCell ref="B29:Q29"/>
    <mergeCell ref="R29:T29"/>
    <mergeCell ref="U29:V29"/>
    <mergeCell ref="W29:AB29"/>
    <mergeCell ref="AC29:AH29"/>
    <mergeCell ref="B28:Q28"/>
    <mergeCell ref="R28:T28"/>
    <mergeCell ref="U28:V28"/>
    <mergeCell ref="W28:AB28"/>
    <mergeCell ref="AC28:AH28"/>
    <mergeCell ref="B31:Q31"/>
    <mergeCell ref="R31:T31"/>
    <mergeCell ref="U31:V31"/>
    <mergeCell ref="W31:AB31"/>
    <mergeCell ref="AC31:AH31"/>
    <mergeCell ref="B30:Q30"/>
    <mergeCell ref="R30:T30"/>
    <mergeCell ref="U30:V30"/>
    <mergeCell ref="W30:AB30"/>
    <mergeCell ref="AC30:AH30"/>
    <mergeCell ref="C39:AH39"/>
    <mergeCell ref="B32:Q32"/>
    <mergeCell ref="R32:T32"/>
    <mergeCell ref="U32:V32"/>
    <mergeCell ref="W32:AB32"/>
    <mergeCell ref="AC32:AH32"/>
    <mergeCell ref="B33:F33"/>
    <mergeCell ref="G33:Q33"/>
    <mergeCell ref="R33:T33"/>
    <mergeCell ref="U33:V33"/>
    <mergeCell ref="W33:AB33"/>
    <mergeCell ref="AC33:AH33"/>
    <mergeCell ref="B35:F35"/>
    <mergeCell ref="C36:AH36"/>
    <mergeCell ref="C37:AH37"/>
    <mergeCell ref="C38:AH38"/>
    <mergeCell ref="R46:AG48"/>
    <mergeCell ref="C40:AH40"/>
    <mergeCell ref="C41:AH41"/>
    <mergeCell ref="C42:AH42"/>
    <mergeCell ref="C45:E45"/>
    <mergeCell ref="F45:H45"/>
    <mergeCell ref="I45:K45"/>
    <mergeCell ref="L45:N45"/>
    <mergeCell ref="O45:Q45"/>
    <mergeCell ref="R45:AG45"/>
    <mergeCell ref="C46:E48"/>
    <mergeCell ref="F46:H48"/>
    <mergeCell ref="I46:K48"/>
    <mergeCell ref="L46:N48"/>
    <mergeCell ref="O46:Q48"/>
  </mergeCells>
  <phoneticPr fontId="2"/>
  <conditionalFormatting sqref="G23:P23">
    <cfRule type="cellIs" dxfId="3" priority="4" operator="equal">
      <formula>0</formula>
    </cfRule>
  </conditionalFormatting>
  <conditionalFormatting sqref="G16">
    <cfRule type="cellIs" dxfId="2" priority="3" operator="equal">
      <formula>0</formula>
    </cfRule>
  </conditionalFormatting>
  <conditionalFormatting sqref="G21:P22 G19">
    <cfRule type="cellIs" dxfId="1" priority="2" operator="equal">
      <formula>0</formula>
    </cfRule>
  </conditionalFormatting>
  <conditionalFormatting sqref="AC33:AH33">
    <cfRule type="cellIs" dxfId="0" priority="1" operator="equal">
      <formula>0</formula>
    </cfRule>
  </conditionalFormatting>
  <pageMargins left="0.7" right="0.3" top="0.46" bottom="0.3" header="0.3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>
      <selection activeCell="Z30" sqref="Z30:AH30"/>
    </sheetView>
  </sheetViews>
  <sheetFormatPr defaultRowHeight="13.5" x14ac:dyDescent="0.15"/>
  <cols>
    <col min="1" max="27" width="2.625" style="1" customWidth="1"/>
    <col min="28" max="28" width="2.875" style="1" customWidth="1"/>
    <col min="29" max="123" width="2.625" style="1" customWidth="1"/>
    <col min="124" max="16384" width="9" style="1"/>
  </cols>
  <sheetData>
    <row r="1" spans="1:35" ht="21" x14ac:dyDescent="0.15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</row>
    <row r="2" spans="1:35" ht="9.7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ht="21" customHeight="1" x14ac:dyDescent="0.15">
      <c r="X3" s="3" t="s">
        <v>14</v>
      </c>
      <c r="Y3" s="268">
        <f>IF('総括表 (記入例)'!Y3:AB3="","",'総括表 (記入例)'!Y3:AB3)</f>
        <v>2023</v>
      </c>
      <c r="Z3" s="268"/>
      <c r="AA3" s="268"/>
      <c r="AB3" s="268"/>
      <c r="AC3" s="61" t="s">
        <v>0</v>
      </c>
      <c r="AD3" s="268">
        <f>IF('総括表 (記入例)'!AD3:AE3="","",'総括表 (記入例)'!AD3:AE3)</f>
        <v>9</v>
      </c>
      <c r="AE3" s="268"/>
      <c r="AF3" s="61" t="s">
        <v>1</v>
      </c>
      <c r="AG3" s="268">
        <f>IF('総括表 (記入例)'!AG3:AH3="","",'総括表 (記入例)'!AG3:AH3)</f>
        <v>30</v>
      </c>
      <c r="AH3" s="268"/>
      <c r="AI3" s="4" t="s">
        <v>2</v>
      </c>
    </row>
    <row r="4" spans="1:35" s="27" customFormat="1" ht="21" customHeight="1" x14ac:dyDescent="0.15">
      <c r="X4" s="59"/>
      <c r="Y4" s="51"/>
      <c r="Z4" s="51"/>
      <c r="AA4" s="25"/>
      <c r="AB4" s="25"/>
      <c r="AC4" s="26"/>
      <c r="AD4" s="25"/>
      <c r="AE4" s="25"/>
      <c r="AF4" s="26"/>
      <c r="AG4" s="25"/>
      <c r="AH4" s="25"/>
      <c r="AI4" s="26"/>
    </row>
    <row r="5" spans="1:35" ht="21" customHeight="1" x14ac:dyDescent="0.15">
      <c r="S5" s="266" t="s">
        <v>69</v>
      </c>
      <c r="T5" s="266"/>
      <c r="U5" s="266"/>
      <c r="V5" s="266"/>
      <c r="W5" s="266"/>
      <c r="X5" s="266"/>
      <c r="Y5" s="267" t="str">
        <f>IF('総括表 (記入例)'!Y5:AH5="","",'総括表 (記入例)'!Y5:AH5)</f>
        <v>Ｔ9－9999－9999－９９９９</v>
      </c>
      <c r="Z5" s="267"/>
      <c r="AA5" s="267"/>
      <c r="AB5" s="267"/>
      <c r="AC5" s="267"/>
      <c r="AD5" s="267"/>
      <c r="AE5" s="267"/>
      <c r="AF5" s="267"/>
      <c r="AG5" s="267"/>
      <c r="AH5" s="267"/>
      <c r="AI5" s="53"/>
    </row>
    <row r="6" spans="1:35" ht="21" customHeight="1" x14ac:dyDescent="0.15">
      <c r="B6" s="2"/>
      <c r="S6" s="253" t="s">
        <v>34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/>
      <c r="AI6" s="53"/>
    </row>
    <row r="7" spans="1:35" ht="26.25" customHeight="1" x14ac:dyDescent="0.15">
      <c r="S7" s="256" t="s">
        <v>7</v>
      </c>
      <c r="T7" s="257"/>
      <c r="U7" s="60" t="s">
        <v>36</v>
      </c>
      <c r="V7" s="258" t="str">
        <f>IF('総括表 (記入例)'!V7:AH7="","",'総括表 (記入例)'!V7:AH7)</f>
        <v>372-0818</v>
      </c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9"/>
    </row>
    <row r="8" spans="1:35" ht="18.75" customHeight="1" x14ac:dyDescent="0.15">
      <c r="B8" s="2" t="s">
        <v>11</v>
      </c>
      <c r="S8" s="256"/>
      <c r="T8" s="257"/>
      <c r="U8" s="260" t="str">
        <f>IF('総括表 (記入例)'!U8:AH9="","",'総括表 (記入例)'!U8:AH9)</f>
        <v>群馬県伊勢崎市連取元町２番地３</v>
      </c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2"/>
    </row>
    <row r="9" spans="1:35" x14ac:dyDescent="0.15">
      <c r="S9" s="256"/>
      <c r="T9" s="257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</row>
    <row r="10" spans="1:35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S10" s="256" t="s">
        <v>9</v>
      </c>
      <c r="T10" s="257"/>
      <c r="U10" s="263" t="str">
        <f>IF('総括表 (記入例)'!U10:AF12="","",'総括表 (記入例)'!U10:AF12)</f>
        <v>小倉設備興業株式会社</v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57" t="s">
        <v>12</v>
      </c>
      <c r="AH10" s="265"/>
    </row>
    <row r="11" spans="1:35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S11" s="256"/>
      <c r="T11" s="257"/>
      <c r="U11" s="263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57"/>
      <c r="AH11" s="265"/>
    </row>
    <row r="12" spans="1:35" x14ac:dyDescent="0.15">
      <c r="A12" s="46"/>
      <c r="C12" s="46"/>
      <c r="D12" s="46"/>
      <c r="E12" s="46"/>
      <c r="F12" s="46"/>
      <c r="G12" s="46"/>
      <c r="H12" s="46"/>
      <c r="I12" s="46"/>
      <c r="J12" s="46"/>
      <c r="K12" s="48"/>
      <c r="L12" s="48"/>
      <c r="M12" s="48"/>
      <c r="N12" s="48"/>
      <c r="O12" s="48"/>
      <c r="P12" s="48"/>
      <c r="Q12" s="48"/>
      <c r="S12" s="256"/>
      <c r="T12" s="257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57"/>
      <c r="AH12" s="265"/>
    </row>
    <row r="13" spans="1:35" x14ac:dyDescent="0.15">
      <c r="B13" s="45"/>
      <c r="C13" s="45"/>
      <c r="D13" s="46"/>
      <c r="E13" s="46"/>
      <c r="F13" s="46"/>
      <c r="G13" s="46"/>
      <c r="H13" s="46"/>
      <c r="I13" s="46"/>
      <c r="J13" s="46"/>
      <c r="K13" s="48"/>
      <c r="L13" s="48"/>
      <c r="M13" s="48"/>
      <c r="N13" s="48"/>
      <c r="O13" s="48"/>
      <c r="P13" s="48"/>
      <c r="Q13" s="48"/>
      <c r="S13" s="230" t="s">
        <v>35</v>
      </c>
      <c r="T13" s="231"/>
      <c r="U13" s="234" t="str">
        <f>IF('総括表 (記入例)'!U13:AH14="","",'総括表 (記入例)'!U13:AH14)</f>
        <v>0270-25-2915</v>
      </c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</row>
    <row r="14" spans="1:35" x14ac:dyDescent="0.15">
      <c r="B14" s="1" t="s">
        <v>15</v>
      </c>
      <c r="S14" s="232"/>
      <c r="T14" s="233"/>
      <c r="U14" s="237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9"/>
    </row>
    <row r="15" spans="1:35" ht="13.5" customHeight="1" x14ac:dyDescent="0.15">
      <c r="K15" s="58"/>
      <c r="L15" s="58"/>
      <c r="M15" s="58"/>
      <c r="N15" s="58"/>
      <c r="O15" s="58"/>
      <c r="P15" s="58"/>
      <c r="S15" s="51"/>
      <c r="T15" s="51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5" ht="13.5" customHeight="1" x14ac:dyDescent="0.15">
      <c r="B16" s="94">
        <v>9</v>
      </c>
      <c r="C16" s="94"/>
      <c r="D16" s="269" t="s">
        <v>43</v>
      </c>
      <c r="E16" s="269"/>
      <c r="F16" s="269"/>
      <c r="G16" s="269"/>
      <c r="H16" s="269"/>
      <c r="I16" s="269"/>
      <c r="J16" s="269"/>
      <c r="K16" s="58"/>
      <c r="L16" s="58"/>
      <c r="M16" s="79"/>
      <c r="N16" s="80"/>
      <c r="O16" s="80"/>
      <c r="P16" s="78"/>
      <c r="Q16" s="78"/>
      <c r="R16" s="78"/>
      <c r="S16" s="78"/>
      <c r="T16" s="78"/>
      <c r="U16" s="78"/>
      <c r="V16" s="78"/>
      <c r="W16" s="68"/>
      <c r="X16" s="68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2:35" ht="15" customHeight="1" x14ac:dyDescent="0.15">
      <c r="B17" s="94"/>
      <c r="C17" s="94"/>
      <c r="D17" s="269"/>
      <c r="E17" s="269"/>
      <c r="F17" s="269"/>
      <c r="G17" s="269"/>
      <c r="H17" s="269"/>
      <c r="I17" s="269"/>
      <c r="J17" s="269"/>
      <c r="K17" s="58"/>
      <c r="L17" s="58"/>
      <c r="M17" s="79"/>
      <c r="N17" s="80"/>
      <c r="O17" s="80"/>
      <c r="P17" s="78"/>
      <c r="Q17" s="78"/>
      <c r="R17" s="78"/>
      <c r="S17" s="78"/>
      <c r="T17" s="78"/>
      <c r="U17" s="78"/>
      <c r="V17" s="78"/>
      <c r="W17" s="68"/>
      <c r="X17" s="68"/>
      <c r="Y17" s="25"/>
      <c r="Z17" s="29"/>
      <c r="AA17" s="25"/>
      <c r="AB17" s="25"/>
      <c r="AC17" s="25"/>
      <c r="AD17" s="25"/>
      <c r="AE17" s="25"/>
      <c r="AF17" s="25"/>
      <c r="AG17" s="25"/>
      <c r="AH17" s="28"/>
    </row>
    <row r="18" spans="2:35" ht="13.5" customHeight="1" x14ac:dyDescent="0.2">
      <c r="B18" s="43"/>
      <c r="C18" s="51"/>
      <c r="D18" s="51"/>
      <c r="E18" s="51"/>
      <c r="F18" s="51"/>
      <c r="G18" s="44"/>
      <c r="H18" s="44"/>
      <c r="I18" s="44"/>
      <c r="J18" s="44"/>
      <c r="K18" s="44"/>
      <c r="L18" s="44"/>
      <c r="M18" s="44"/>
      <c r="N18" s="44"/>
      <c r="O18" s="44"/>
      <c r="P18" s="44"/>
      <c r="S18" s="28"/>
      <c r="T18" s="25"/>
      <c r="U18" s="25"/>
      <c r="V18" s="25"/>
      <c r="W18" s="25"/>
      <c r="X18" s="25"/>
      <c r="Y18" s="25"/>
      <c r="Z18" s="29"/>
      <c r="AA18" s="25"/>
      <c r="AB18" s="25"/>
      <c r="AC18" s="25"/>
      <c r="AD18" s="25"/>
      <c r="AE18" s="25"/>
      <c r="AF18" s="25"/>
      <c r="AG18" s="25"/>
      <c r="AH18" s="28"/>
    </row>
    <row r="19" spans="2:35" ht="13.5" customHeight="1" x14ac:dyDescent="0.15">
      <c r="B19" s="270" t="s">
        <v>85</v>
      </c>
      <c r="C19" s="271"/>
      <c r="D19" s="271"/>
      <c r="E19" s="271"/>
      <c r="F19" s="272"/>
      <c r="G19" s="279">
        <f>IF(Z33="契約金額を超過しています","契約金額を超過しています",Q32)</f>
        <v>4950000</v>
      </c>
      <c r="H19" s="280"/>
      <c r="I19" s="280"/>
      <c r="J19" s="280"/>
      <c r="K19" s="280"/>
      <c r="L19" s="280"/>
      <c r="M19" s="280"/>
      <c r="N19" s="280"/>
      <c r="O19" s="280"/>
      <c r="P19" s="281"/>
      <c r="Q19" s="51"/>
      <c r="S19" s="270" t="s">
        <v>3</v>
      </c>
      <c r="T19" s="271"/>
      <c r="U19" s="272"/>
      <c r="V19" s="105">
        <v>20230901</v>
      </c>
      <c r="W19" s="106"/>
      <c r="X19" s="106"/>
      <c r="Y19" s="106"/>
      <c r="Z19" s="106"/>
      <c r="AA19" s="107"/>
      <c r="AB19" s="240" t="s">
        <v>44</v>
      </c>
      <c r="AC19" s="241"/>
      <c r="AD19" s="106">
        <v>2</v>
      </c>
      <c r="AE19" s="106"/>
      <c r="AF19" s="241" t="s">
        <v>45</v>
      </c>
      <c r="AG19" s="241"/>
      <c r="AH19" s="242"/>
    </row>
    <row r="20" spans="2:35" ht="13.5" customHeight="1" x14ac:dyDescent="0.15">
      <c r="B20" s="276"/>
      <c r="C20" s="277"/>
      <c r="D20" s="277"/>
      <c r="E20" s="277"/>
      <c r="F20" s="278"/>
      <c r="G20" s="282"/>
      <c r="H20" s="283"/>
      <c r="I20" s="283"/>
      <c r="J20" s="283"/>
      <c r="K20" s="283"/>
      <c r="L20" s="283"/>
      <c r="M20" s="283"/>
      <c r="N20" s="283"/>
      <c r="O20" s="283"/>
      <c r="P20" s="284"/>
      <c r="Q20" s="51"/>
      <c r="S20" s="273"/>
      <c r="T20" s="274"/>
      <c r="U20" s="275"/>
      <c r="V20" s="108"/>
      <c r="W20" s="109"/>
      <c r="X20" s="109"/>
      <c r="Y20" s="109"/>
      <c r="Z20" s="109"/>
      <c r="AA20" s="110"/>
      <c r="AB20" s="227"/>
      <c r="AC20" s="228"/>
      <c r="AD20" s="109"/>
      <c r="AE20" s="109"/>
      <c r="AF20" s="228"/>
      <c r="AG20" s="228"/>
      <c r="AH20" s="229"/>
    </row>
    <row r="21" spans="2:35" ht="13.5" customHeight="1" x14ac:dyDescent="0.15">
      <c r="B21" s="273"/>
      <c r="C21" s="274"/>
      <c r="D21" s="274"/>
      <c r="E21" s="274"/>
      <c r="F21" s="275"/>
      <c r="G21" s="285"/>
      <c r="H21" s="286"/>
      <c r="I21" s="286"/>
      <c r="J21" s="286"/>
      <c r="K21" s="286"/>
      <c r="L21" s="286"/>
      <c r="M21" s="286"/>
      <c r="N21" s="286"/>
      <c r="O21" s="286"/>
      <c r="P21" s="287"/>
      <c r="S21" s="28"/>
      <c r="T21" s="30"/>
      <c r="U21" s="30"/>
      <c r="V21" s="30"/>
      <c r="W21" s="30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2:35" ht="13.5" customHeight="1" x14ac:dyDescent="0.2">
      <c r="G22" s="5"/>
      <c r="H22" s="5"/>
      <c r="I22" s="5"/>
      <c r="J22" s="5"/>
      <c r="K22" s="5"/>
      <c r="L22" s="5"/>
      <c r="M22" s="5"/>
      <c r="N22" s="5"/>
      <c r="O22" s="5"/>
    </row>
    <row r="23" spans="2:35" ht="31.5" customHeight="1" x14ac:dyDescent="0.15">
      <c r="B23" s="190" t="s">
        <v>22</v>
      </c>
      <c r="C23" s="190"/>
      <c r="D23" s="190"/>
      <c r="E23" s="190"/>
      <c r="F23" s="221" t="s">
        <v>87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3"/>
    </row>
    <row r="24" spans="2:35" ht="31.5" customHeight="1" x14ac:dyDescent="0.15">
      <c r="B24" s="217" t="s">
        <v>53</v>
      </c>
      <c r="C24" s="218"/>
      <c r="D24" s="218"/>
      <c r="E24" s="219"/>
      <c r="F24" s="221" t="s">
        <v>61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3"/>
    </row>
    <row r="25" spans="2:35" ht="30" customHeight="1" x14ac:dyDescent="0.15">
      <c r="B25" s="288" t="s">
        <v>46</v>
      </c>
      <c r="C25" s="289"/>
      <c r="D25" s="289"/>
      <c r="E25" s="289"/>
      <c r="F25" s="289"/>
      <c r="G25" s="289"/>
      <c r="H25" s="289" t="s">
        <v>62</v>
      </c>
      <c r="I25" s="289"/>
      <c r="J25" s="289"/>
      <c r="K25" s="289"/>
      <c r="L25" s="289"/>
      <c r="M25" s="289"/>
      <c r="N25" s="289"/>
      <c r="O25" s="289"/>
      <c r="P25" s="289"/>
      <c r="Q25" s="289" t="s">
        <v>63</v>
      </c>
      <c r="R25" s="289"/>
      <c r="S25" s="289"/>
      <c r="T25" s="289"/>
      <c r="U25" s="289"/>
      <c r="V25" s="289"/>
      <c r="W25" s="289"/>
      <c r="X25" s="289"/>
      <c r="Y25" s="290"/>
      <c r="Z25" s="291" t="s">
        <v>64</v>
      </c>
      <c r="AA25" s="291"/>
      <c r="AB25" s="291"/>
      <c r="AC25" s="291"/>
      <c r="AD25" s="291"/>
      <c r="AE25" s="291"/>
      <c r="AF25" s="291"/>
      <c r="AG25" s="291"/>
      <c r="AH25" s="292"/>
    </row>
    <row r="26" spans="2:35" ht="35.1" customHeight="1" x14ac:dyDescent="0.15">
      <c r="B26" s="13" t="s">
        <v>28</v>
      </c>
      <c r="C26" s="293" t="s">
        <v>52</v>
      </c>
      <c r="D26" s="293"/>
      <c r="E26" s="293"/>
      <c r="F26" s="293"/>
      <c r="G26" s="293"/>
      <c r="H26" s="294">
        <v>5500000</v>
      </c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5"/>
      <c r="Z26" s="296">
        <f>IF(AND(H26="",Q26=""),"",SUM(H26:Y26))</f>
        <v>5500000</v>
      </c>
      <c r="AA26" s="296"/>
      <c r="AB26" s="296"/>
      <c r="AC26" s="296"/>
      <c r="AD26" s="296"/>
      <c r="AE26" s="296"/>
      <c r="AF26" s="296"/>
      <c r="AG26" s="296"/>
      <c r="AH26" s="297"/>
      <c r="AI26" s="48"/>
    </row>
    <row r="27" spans="2:35" ht="9" customHeight="1" x14ac:dyDescent="0.15">
      <c r="B27" s="57"/>
      <c r="C27" s="218"/>
      <c r="D27" s="218"/>
      <c r="E27" s="218"/>
      <c r="F27" s="218"/>
      <c r="G27" s="21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9"/>
      <c r="AA27" s="298"/>
      <c r="AB27" s="298"/>
      <c r="AC27" s="298"/>
      <c r="AD27" s="298"/>
      <c r="AE27" s="298"/>
      <c r="AF27" s="298"/>
      <c r="AG27" s="298"/>
      <c r="AH27" s="300"/>
      <c r="AI27" s="48"/>
    </row>
    <row r="28" spans="2:35" ht="30" customHeight="1" x14ac:dyDescent="0.15">
      <c r="B28" s="288" t="s">
        <v>46</v>
      </c>
      <c r="C28" s="289"/>
      <c r="D28" s="289"/>
      <c r="E28" s="289"/>
      <c r="F28" s="289"/>
      <c r="G28" s="289"/>
      <c r="H28" s="289" t="s">
        <v>48</v>
      </c>
      <c r="I28" s="289"/>
      <c r="J28" s="289"/>
      <c r="K28" s="289"/>
      <c r="L28" s="289"/>
      <c r="M28" s="289"/>
      <c r="N28" s="289"/>
      <c r="O28" s="289"/>
      <c r="P28" s="289"/>
      <c r="Q28" s="289" t="s">
        <v>49</v>
      </c>
      <c r="R28" s="289"/>
      <c r="S28" s="289"/>
      <c r="T28" s="289"/>
      <c r="U28" s="289"/>
      <c r="V28" s="289"/>
      <c r="W28" s="289"/>
      <c r="X28" s="289"/>
      <c r="Y28" s="290"/>
      <c r="Z28" s="291" t="s">
        <v>47</v>
      </c>
      <c r="AA28" s="291"/>
      <c r="AB28" s="291"/>
      <c r="AC28" s="291"/>
      <c r="AD28" s="291"/>
      <c r="AE28" s="291"/>
      <c r="AF28" s="291"/>
      <c r="AG28" s="291"/>
      <c r="AH28" s="292"/>
    </row>
    <row r="29" spans="2:35" ht="30" customHeight="1" x14ac:dyDescent="0.15">
      <c r="B29" s="14" t="s">
        <v>29</v>
      </c>
      <c r="C29" s="301" t="s">
        <v>51</v>
      </c>
      <c r="D29" s="301"/>
      <c r="E29" s="301"/>
      <c r="F29" s="301"/>
      <c r="G29" s="301"/>
      <c r="H29" s="302">
        <v>500000</v>
      </c>
      <c r="I29" s="302"/>
      <c r="J29" s="302"/>
      <c r="K29" s="302"/>
      <c r="L29" s="302"/>
      <c r="M29" s="302"/>
      <c r="N29" s="302"/>
      <c r="O29" s="302"/>
      <c r="P29" s="302"/>
      <c r="Q29" s="302">
        <v>4500000</v>
      </c>
      <c r="R29" s="302"/>
      <c r="S29" s="302"/>
      <c r="T29" s="302"/>
      <c r="U29" s="302"/>
      <c r="V29" s="302"/>
      <c r="W29" s="302"/>
      <c r="X29" s="302"/>
      <c r="Y29" s="303"/>
      <c r="Z29" s="304">
        <f>IF(AND(H29="",Q29=""),"",SUM(H29:Q29))</f>
        <v>5000000</v>
      </c>
      <c r="AA29" s="304"/>
      <c r="AB29" s="304"/>
      <c r="AC29" s="304"/>
      <c r="AD29" s="304"/>
      <c r="AE29" s="304"/>
      <c r="AF29" s="304"/>
      <c r="AG29" s="304"/>
      <c r="AH29" s="305"/>
    </row>
    <row r="30" spans="2:35" ht="30" customHeight="1" x14ac:dyDescent="0.15">
      <c r="B30" s="11" t="s">
        <v>30</v>
      </c>
      <c r="C30" s="306" t="s">
        <v>76</v>
      </c>
      <c r="D30" s="306"/>
      <c r="E30" s="306"/>
      <c r="F30" s="306"/>
      <c r="G30" s="306"/>
      <c r="H30" s="307">
        <f>IF(H29="","",H29*0.1)</f>
        <v>50000</v>
      </c>
      <c r="I30" s="307"/>
      <c r="J30" s="307"/>
      <c r="K30" s="307"/>
      <c r="L30" s="307"/>
      <c r="M30" s="307"/>
      <c r="N30" s="307"/>
      <c r="O30" s="307"/>
      <c r="P30" s="307"/>
      <c r="Q30" s="307">
        <f>IF(Q29="","",Q29*0.1)</f>
        <v>450000</v>
      </c>
      <c r="R30" s="307"/>
      <c r="S30" s="307"/>
      <c r="T30" s="307"/>
      <c r="U30" s="307"/>
      <c r="V30" s="307"/>
      <c r="W30" s="307"/>
      <c r="X30" s="307"/>
      <c r="Y30" s="308"/>
      <c r="Z30" s="308">
        <f>IF(AND(H30="",Q30=""),"",SUM(H30:Q30))</f>
        <v>500000</v>
      </c>
      <c r="AA30" s="309"/>
      <c r="AB30" s="309"/>
      <c r="AC30" s="309"/>
      <c r="AD30" s="309"/>
      <c r="AE30" s="309"/>
      <c r="AF30" s="309"/>
      <c r="AG30" s="309"/>
      <c r="AH30" s="310"/>
    </row>
    <row r="31" spans="2:35" ht="30" customHeight="1" x14ac:dyDescent="0.15">
      <c r="B31" s="11"/>
      <c r="C31" s="306"/>
      <c r="D31" s="306"/>
      <c r="E31" s="306"/>
      <c r="F31" s="306"/>
      <c r="G31" s="306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2"/>
      <c r="Z31" s="311"/>
      <c r="AA31" s="311"/>
      <c r="AB31" s="311"/>
      <c r="AC31" s="311"/>
      <c r="AD31" s="311"/>
      <c r="AE31" s="311"/>
      <c r="AF31" s="311"/>
      <c r="AG31" s="311"/>
      <c r="AH31" s="313"/>
    </row>
    <row r="32" spans="2:35" ht="30" customHeight="1" x14ac:dyDescent="0.15">
      <c r="B32" s="11" t="s">
        <v>31</v>
      </c>
      <c r="C32" s="314" t="s">
        <v>50</v>
      </c>
      <c r="D32" s="314"/>
      <c r="E32" s="314"/>
      <c r="F32" s="314"/>
      <c r="G32" s="314"/>
      <c r="H32" s="307">
        <f>IF(AND(H29="",H30=""),"",H29+H30)</f>
        <v>550000</v>
      </c>
      <c r="I32" s="307"/>
      <c r="J32" s="307"/>
      <c r="K32" s="307"/>
      <c r="L32" s="307"/>
      <c r="M32" s="307"/>
      <c r="N32" s="307"/>
      <c r="O32" s="307"/>
      <c r="P32" s="307"/>
      <c r="Q32" s="307">
        <f>IF(AND(Q29="",Q30=""),"",Q29+Q30)</f>
        <v>4950000</v>
      </c>
      <c r="R32" s="307"/>
      <c r="S32" s="307"/>
      <c r="T32" s="307"/>
      <c r="U32" s="307"/>
      <c r="V32" s="307"/>
      <c r="W32" s="307"/>
      <c r="X32" s="307"/>
      <c r="Y32" s="308"/>
      <c r="Z32" s="307">
        <f>IF(AND(Z29="",Z30=""),"",Z29+Z30)</f>
        <v>5500000</v>
      </c>
      <c r="AA32" s="307"/>
      <c r="AB32" s="307"/>
      <c r="AC32" s="307"/>
      <c r="AD32" s="307"/>
      <c r="AE32" s="307"/>
      <c r="AF32" s="307"/>
      <c r="AG32" s="307"/>
      <c r="AH32" s="315"/>
    </row>
    <row r="33" spans="2:34" ht="30" customHeight="1" x14ac:dyDescent="0.15">
      <c r="B33" s="12" t="s">
        <v>38</v>
      </c>
      <c r="C33" s="316" t="s">
        <v>67</v>
      </c>
      <c r="D33" s="316"/>
      <c r="E33" s="316"/>
      <c r="F33" s="316"/>
      <c r="G33" s="316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8"/>
      <c r="Z33" s="319">
        <f>IF(AND(Z26="",Z32=""),"",IF((Z29+Z30&gt;Z26),"契約金額を超過しています",Z26-Z32))</f>
        <v>0</v>
      </c>
      <c r="AA33" s="320"/>
      <c r="AB33" s="320"/>
      <c r="AC33" s="320"/>
      <c r="AD33" s="320"/>
      <c r="AE33" s="320"/>
      <c r="AF33" s="320"/>
      <c r="AG33" s="320"/>
      <c r="AH33" s="321"/>
    </row>
    <row r="34" spans="2:34" ht="9.75" customHeight="1" x14ac:dyDescent="0.2">
      <c r="B34" s="53"/>
      <c r="C34" s="53"/>
      <c r="D34" s="53"/>
      <c r="E34" s="53"/>
      <c r="F34" s="53"/>
      <c r="G34" s="54"/>
      <c r="H34" s="15"/>
      <c r="I34" s="15"/>
      <c r="J34" s="15"/>
      <c r="K34" s="15"/>
      <c r="L34" s="15"/>
      <c r="M34" s="15"/>
      <c r="N34" s="15"/>
      <c r="O34" s="54"/>
      <c r="P34" s="54"/>
      <c r="Q34" s="54"/>
      <c r="R34" s="55"/>
      <c r="S34" s="55"/>
      <c r="T34" s="55"/>
      <c r="U34" s="56"/>
      <c r="V34" s="56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</row>
    <row r="35" spans="2:34" x14ac:dyDescent="0.15">
      <c r="B35" s="188" t="s">
        <v>32</v>
      </c>
      <c r="C35" s="188"/>
      <c r="D35" s="188"/>
      <c r="E35" s="188"/>
      <c r="F35" s="188"/>
    </row>
    <row r="36" spans="2:34" ht="20.100000000000001" customHeight="1" x14ac:dyDescent="0.15">
      <c r="B36" s="52" t="s">
        <v>28</v>
      </c>
      <c r="C36" s="188" t="s">
        <v>25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</row>
    <row r="37" spans="2:34" ht="20.100000000000001" customHeight="1" x14ac:dyDescent="0.15">
      <c r="B37" s="52" t="s">
        <v>29</v>
      </c>
      <c r="C37" s="188" t="s">
        <v>54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</row>
    <row r="38" spans="2:34" ht="20.100000000000001" customHeight="1" x14ac:dyDescent="0.15">
      <c r="B38" s="52" t="s">
        <v>30</v>
      </c>
      <c r="C38" s="188" t="s">
        <v>33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</row>
    <row r="39" spans="2:34" ht="20.100000000000001" customHeight="1" x14ac:dyDescent="0.15">
      <c r="B39" s="52" t="s">
        <v>31</v>
      </c>
      <c r="C39" s="193" t="s">
        <v>27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</row>
    <row r="40" spans="2:34" ht="20.100000000000001" customHeight="1" x14ac:dyDescent="0.15">
      <c r="B40" s="52" t="s">
        <v>38</v>
      </c>
      <c r="C40" s="188" t="s">
        <v>37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</row>
    <row r="41" spans="2:34" ht="20.100000000000001" customHeight="1" x14ac:dyDescent="0.15">
      <c r="B41" s="52" t="s">
        <v>39</v>
      </c>
      <c r="C41" s="188" t="s">
        <v>88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</row>
    <row r="42" spans="2:34" ht="20.100000000000001" customHeight="1" x14ac:dyDescent="0.15">
      <c r="B42" s="52" t="s">
        <v>40</v>
      </c>
      <c r="C42" s="188" t="s">
        <v>26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</row>
    <row r="43" spans="2:34" ht="9.75" customHeight="1" x14ac:dyDescent="0.15">
      <c r="B43" s="53"/>
      <c r="C43" s="53"/>
      <c r="D43" s="53"/>
      <c r="E43" s="53"/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  <c r="S43" s="55"/>
      <c r="T43" s="55"/>
      <c r="U43" s="56"/>
      <c r="V43" s="56"/>
      <c r="W43" s="6"/>
      <c r="X43" s="6"/>
      <c r="Y43" s="6"/>
      <c r="Z43" s="6"/>
      <c r="AA43" s="6"/>
      <c r="AB43" s="6"/>
      <c r="AC43" s="7"/>
      <c r="AD43" s="7"/>
      <c r="AE43" s="7"/>
      <c r="AF43" s="7"/>
      <c r="AG43" s="7"/>
      <c r="AH43" s="7"/>
    </row>
    <row r="44" spans="2:34" x14ac:dyDescent="0.15">
      <c r="B44" s="1" t="s">
        <v>60</v>
      </c>
    </row>
    <row r="45" spans="2:34" x14ac:dyDescent="0.15">
      <c r="C45" s="190" t="s">
        <v>58</v>
      </c>
      <c r="D45" s="190"/>
      <c r="E45" s="190"/>
      <c r="F45" s="190" t="s">
        <v>57</v>
      </c>
      <c r="G45" s="190"/>
      <c r="H45" s="190"/>
      <c r="I45" s="192" t="s">
        <v>68</v>
      </c>
      <c r="J45" s="192"/>
      <c r="K45" s="192"/>
      <c r="L45" s="190" t="s">
        <v>55</v>
      </c>
      <c r="M45" s="190"/>
      <c r="N45" s="190"/>
      <c r="O45" s="190" t="s">
        <v>56</v>
      </c>
      <c r="P45" s="190"/>
      <c r="Q45" s="190"/>
      <c r="R45" s="190" t="s">
        <v>59</v>
      </c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</row>
    <row r="46" spans="2:34" x14ac:dyDescent="0.15"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</row>
    <row r="47" spans="2:34" x14ac:dyDescent="0.15"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</row>
    <row r="48" spans="2:34" x14ac:dyDescent="0.15"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</row>
  </sheetData>
  <sheetProtection password="803B" sheet="1" objects="1" scenarios="1"/>
  <mergeCells count="84">
    <mergeCell ref="A1:AI1"/>
    <mergeCell ref="Y3:AB3"/>
    <mergeCell ref="AD3:AE3"/>
    <mergeCell ref="AG3:AH3"/>
    <mergeCell ref="S5:X5"/>
    <mergeCell ref="Y5:AH5"/>
    <mergeCell ref="S13:T14"/>
    <mergeCell ref="U13:AH14"/>
    <mergeCell ref="B16:C17"/>
    <mergeCell ref="D16:J17"/>
    <mergeCell ref="S6:AH6"/>
    <mergeCell ref="S7:T9"/>
    <mergeCell ref="V7:AH7"/>
    <mergeCell ref="U8:AH9"/>
    <mergeCell ref="S10:T12"/>
    <mergeCell ref="U10:AF12"/>
    <mergeCell ref="AG10:AH12"/>
    <mergeCell ref="B25:G25"/>
    <mergeCell ref="H25:P25"/>
    <mergeCell ref="Q25:Y25"/>
    <mergeCell ref="Z25:AH25"/>
    <mergeCell ref="B19:F21"/>
    <mergeCell ref="G19:P21"/>
    <mergeCell ref="S19:U20"/>
    <mergeCell ref="V19:AA20"/>
    <mergeCell ref="AB19:AC20"/>
    <mergeCell ref="AD19:AE20"/>
    <mergeCell ref="AF19:AH20"/>
    <mergeCell ref="B23:E23"/>
    <mergeCell ref="F23:AH23"/>
    <mergeCell ref="B24:E24"/>
    <mergeCell ref="F24:AH24"/>
    <mergeCell ref="C26:G26"/>
    <mergeCell ref="H26:P26"/>
    <mergeCell ref="Q26:Y26"/>
    <mergeCell ref="Z26:AH26"/>
    <mergeCell ref="C27:G27"/>
    <mergeCell ref="H27:P27"/>
    <mergeCell ref="Q27:Y27"/>
    <mergeCell ref="Z27:AH27"/>
    <mergeCell ref="B28:G28"/>
    <mergeCell ref="H28:P28"/>
    <mergeCell ref="Q28:Y28"/>
    <mergeCell ref="Z28:AH28"/>
    <mergeCell ref="C29:G29"/>
    <mergeCell ref="H29:P29"/>
    <mergeCell ref="Q29:Y29"/>
    <mergeCell ref="Z29:AH29"/>
    <mergeCell ref="C30:G30"/>
    <mergeCell ref="H30:P30"/>
    <mergeCell ref="Q30:Y30"/>
    <mergeCell ref="Z30:AH30"/>
    <mergeCell ref="C31:G31"/>
    <mergeCell ref="H31:P31"/>
    <mergeCell ref="Q31:Y31"/>
    <mergeCell ref="Z31:AH31"/>
    <mergeCell ref="C40:AH40"/>
    <mergeCell ref="C32:G32"/>
    <mergeCell ref="H32:P32"/>
    <mergeCell ref="Q32:Y32"/>
    <mergeCell ref="Z32:AH32"/>
    <mergeCell ref="C33:G33"/>
    <mergeCell ref="H33:P33"/>
    <mergeCell ref="Q33:Y33"/>
    <mergeCell ref="Z33:AH33"/>
    <mergeCell ref="B35:F35"/>
    <mergeCell ref="C36:AH36"/>
    <mergeCell ref="C37:AH37"/>
    <mergeCell ref="C38:AH38"/>
    <mergeCell ref="C39:AH39"/>
    <mergeCell ref="R46:AG48"/>
    <mergeCell ref="C41:AH41"/>
    <mergeCell ref="C42:AH42"/>
    <mergeCell ref="C45:E45"/>
    <mergeCell ref="F45:H45"/>
    <mergeCell ref="I45:K45"/>
    <mergeCell ref="L45:N45"/>
    <mergeCell ref="O45:Q45"/>
    <mergeCell ref="R45:AG45"/>
    <mergeCell ref="C46:E48"/>
    <mergeCell ref="F46:H48"/>
    <mergeCell ref="I46:K48"/>
    <mergeCell ref="L46:N48"/>
    <mergeCell ref="O46:Q48"/>
  </mergeCells>
  <phoneticPr fontId="2"/>
  <dataValidations count="2">
    <dataValidation type="list" allowBlank="1" showInputMessage="1" showErrorMessage="1" sqref="Z17:Z18">
      <formula1>"銀行,信金,信組"</formula1>
    </dataValidation>
    <dataValidation type="list" allowBlank="1" showInputMessage="1" showErrorMessage="1" sqref="B16:C17">
      <formula1>"1,2,3,4,5,6,7,8,9,10,11,12"</formula1>
    </dataValidation>
  </dataValidations>
  <pageMargins left="0.7" right="0.3" top="0.33" bottom="0.16" header="0.3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総括表</vt:lpstr>
      <vt:lpstr>契約外請求書 </vt:lpstr>
      <vt:lpstr>契約内請求書</vt:lpstr>
      <vt:lpstr>内訳書</vt:lpstr>
      <vt:lpstr>総括表 (記入例)</vt:lpstr>
      <vt:lpstr>契約外請求書  (記入例)</vt:lpstr>
      <vt:lpstr>契約内請求書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2023-08-29T05:48:40Z</cp:lastPrinted>
  <dcterms:created xsi:type="dcterms:W3CDTF">2020-03-15T01:08:28Z</dcterms:created>
  <dcterms:modified xsi:type="dcterms:W3CDTF">2023-09-07T09:23:06Z</dcterms:modified>
</cp:coreProperties>
</file>